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william.sloan\Downloads\"/>
    </mc:Choice>
  </mc:AlternateContent>
  <xr:revisionPtr revIDLastSave="0" documentId="8_{3412F038-D6A1-4176-A9C4-C6827EFC140E}" xr6:coauthVersionLast="47" xr6:coauthVersionMax="47" xr10:uidLastSave="{00000000-0000-0000-0000-000000000000}"/>
  <bookViews>
    <workbookView xWindow="2020" yWindow="0" windowWidth="17130" windowHeight="10200" xr2:uid="{CFB88BC5-8E50-4E80-982D-8A82A81790E5}"/>
  </bookViews>
  <sheets>
    <sheet name="Instructions " sheetId="4" r:id="rId1"/>
    <sheet name="Mapping" sheetId="18" r:id="rId2"/>
    <sheet name="Design" sheetId="20" r:id="rId3"/>
    <sheet name="Data Analytics &amp; Management" sheetId="21" r:id="rId4"/>
    <sheet name="Process &amp; Data Visualization" sheetId="19" r:id="rId5"/>
    <sheet name="Modeling" sheetId="24" r:id="rId6"/>
    <sheet name="Surveying" sheetId="22" r:id="rId7"/>
    <sheet name="Self-Evaluation Tools" sheetId="25" r:id="rId8"/>
    <sheet name="Calculator" sheetId="23" r:id="rId9"/>
    <sheet name="Datasets &amp; Databases" sheetId="10" r:id="rId10"/>
    <sheet name="All" sheetId="5" r:id="rId11"/>
  </sheets>
  <definedNames>
    <definedName name="_xlnm._FilterDatabase" localSheetId="10" hidden="1">All!$A$1:$M$89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4" l="1"/>
  <c r="C14" i="4"/>
  <c r="C13" i="4"/>
  <c r="C12" i="4"/>
  <c r="C11" i="4"/>
  <c r="C10" i="4"/>
  <c r="C9" i="4"/>
  <c r="B2" i="10"/>
  <c r="B2" i="23"/>
  <c r="B2" i="25"/>
  <c r="B2" i="22"/>
  <c r="B2" i="24"/>
  <c r="B2" i="19"/>
  <c r="B2" i="21"/>
  <c r="B2" i="20"/>
  <c r="B2" i="18"/>
  <c r="C8" i="4"/>
  <c r="C7" i="4"/>
  <c r="M12" i="18" a="1"/>
  <c r="M12" i="18" s="1"/>
  <c r="M12" i="20" a="1"/>
  <c r="M12" i="20" s="1"/>
  <c r="M12" i="21" a="1"/>
  <c r="M12" i="21" s="1"/>
  <c r="M12" i="19" a="1"/>
  <c r="M12" i="19" s="1"/>
  <c r="M12" i="24" a="1"/>
  <c r="M12" i="24" s="1"/>
  <c r="M12" i="22" a="1"/>
  <c r="M12" i="22" s="1"/>
  <c r="M12" i="25" a="1"/>
  <c r="M12" i="25" s="1"/>
  <c r="M12" i="23" a="1"/>
  <c r="M12" i="23" s="1"/>
  <c r="M12" i="10" a="1"/>
  <c r="M12" i="10" s="1"/>
  <c r="A67" i="5"/>
  <c r="A68" i="5"/>
  <c r="A66" i="5"/>
  <c r="A65" i="5"/>
  <c r="A63" i="5"/>
  <c r="A64" i="5"/>
  <c r="A62" i="5"/>
  <c r="A61" i="5"/>
  <c r="A60" i="5"/>
  <c r="A59" i="5"/>
  <c r="A57" i="5"/>
  <c r="A58" i="5"/>
  <c r="A56" i="5"/>
  <c r="A55" i="5"/>
  <c r="A54" i="5"/>
  <c r="A53" i="5"/>
  <c r="A52"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3" i="5"/>
  <c r="A11" i="24" l="1" a="1"/>
  <c r="A11" i="24" s="1"/>
  <c r="A11" i="18" a="1"/>
  <c r="A11" i="18" s="1"/>
  <c r="A11" i="25" a="1"/>
  <c r="A11" i="25" s="1"/>
  <c r="A11" i="23" a="1"/>
  <c r="A11" i="23" s="1"/>
  <c r="A11" i="19" a="1"/>
  <c r="A11" i="19" s="1"/>
  <c r="A11" i="20" a="1"/>
  <c r="A11" i="20" s="1"/>
  <c r="A11" i="21" a="1"/>
  <c r="A11" i="21" s="1"/>
  <c r="A11" i="22" a="1"/>
  <c r="A11" i="22" s="1"/>
  <c r="A11" i="10" a="1"/>
  <c r="A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<sst xmlns="http://schemas.openxmlformats.org/spreadsheetml/2006/main" count="1281" uniqueCount="361">
  <si>
    <r>
      <rPr>
        <b/>
        <u/>
        <sz val="11"/>
        <color rgb="FF000000"/>
        <rFont val="Aptos Narrow"/>
        <scheme val="minor"/>
      </rPr>
      <t xml:space="preserve">About This Resource
</t>
    </r>
    <r>
      <rPr>
        <sz val="11"/>
        <color rgb="FF000000"/>
        <rFont val="Aptos Narrow"/>
        <scheme val="minor"/>
      </rPr>
      <t xml:space="preserve">
This resouce helps users to identify free software, tools, and sources of data. By answering the prompts below, users can navigate this database and generate a list of the resources most relevant to them and their needs.</t>
    </r>
  </si>
  <si>
    <t>Instructions</t>
  </si>
  <si>
    <r>
      <rPr>
        <sz val="11"/>
        <color rgb="FF000000"/>
        <rFont val="Aptos Narrow"/>
        <scheme val="minor"/>
      </rPr>
      <t xml:space="preserve">Select a tab to explore different types of free resources. Within each tab, you can use the prerequitise questions to narrow down the resources by subject, audience, and transportation mode. You can also use the "All" tab to explore the full set of resources. 
Use the guidance below to determine which </t>
    </r>
    <r>
      <rPr>
        <b/>
        <sz val="11"/>
        <color rgb="FF000000"/>
        <rFont val="Aptos Narrow"/>
        <scheme val="minor"/>
      </rPr>
      <t xml:space="preserve">tab </t>
    </r>
    <r>
      <rPr>
        <sz val="11"/>
        <color rgb="FF000000"/>
        <rFont val="Aptos Narrow"/>
        <scheme val="minor"/>
      </rPr>
      <t xml:space="preserve">will best fit your needs (with a light gray background) and which </t>
    </r>
    <r>
      <rPr>
        <b/>
        <sz val="11"/>
        <color rgb="FF000000"/>
        <rFont val="Aptos Narrow"/>
        <scheme val="minor"/>
      </rPr>
      <t xml:space="preserve">filters </t>
    </r>
    <r>
      <rPr>
        <sz val="11"/>
        <color rgb="FF000000"/>
        <rFont val="Aptos Narrow"/>
        <scheme val="minor"/>
      </rPr>
      <t xml:space="preserve">are most applicable to your search within each tab (with a blue background).
Last Updated: October 9th, 2024
</t>
    </r>
    <r>
      <rPr>
        <i/>
        <sz val="11"/>
        <color rgb="FF000000"/>
        <rFont val="Aptos Narrow"/>
        <scheme val="minor"/>
      </rPr>
      <t xml:space="preserve">
This document is based upon work supported by the Office of the Secretary of Transportation under contract number 47QRAD20DU148. Any opinions, findings, and conclusions or recommendations expressed in this publication are those of the author(s) and do not necessarily reflect the views of the Office of the Secretary of Transportation.
</t>
    </r>
  </si>
  <si>
    <t>If you are looking for…</t>
  </si>
  <si>
    <t>You should go to…</t>
  </si>
  <si>
    <t xml:space="preserve">A way to map data (either your own data or data provided by the platform). </t>
  </si>
  <si>
    <t xml:space="preserve">Design tools that can help make illustrations, diagrams, and other graphic materials clearer and more engaging. </t>
  </si>
  <si>
    <t xml:space="preserve">Support with managing data, analyzing data, and interpreting results. </t>
  </si>
  <si>
    <t xml:space="preserve">Tools that can visualize data to help users see trends and communicate quantitative information, or tools that can help users to illustrate processes. </t>
  </si>
  <si>
    <t>Ways of leveraging data for scenario planning, travel demand modeling, forecasting, and other types of modeling.</t>
  </si>
  <si>
    <t>A tool to build forms for surveying.</t>
  </si>
  <si>
    <t xml:space="preserve">A checklist or template to self-evaluate whether you are using best practices in your transportation project. </t>
  </si>
  <si>
    <t>A tool for calculating emissions, social or economic impacts, vehicle miles traveled (VMT), and other outcomes.</t>
  </si>
  <si>
    <t>Data on demographics, social and economic conditions, environmental and health impacts, transportation, and more. In some cases, this is a database; in others, the underlying data can be downloaded directly from maps or other tools.</t>
  </si>
  <si>
    <t xml:space="preserve">Guidance on designing community outreach strategies, tools for collecting community input, and templates for engagement activities. </t>
  </si>
  <si>
    <r>
      <t>The "</t>
    </r>
    <r>
      <rPr>
        <b/>
        <sz val="11"/>
        <color theme="1"/>
        <rFont val="Aptos Narrow"/>
        <family val="2"/>
        <scheme val="minor"/>
      </rPr>
      <t>Resource Subject: Community &amp; Stakeholder Engagement</t>
    </r>
    <r>
      <rPr>
        <sz val="11"/>
        <color theme="1"/>
        <rFont val="Aptos Narrow"/>
        <family val="2"/>
        <scheme val="minor"/>
      </rPr>
      <t xml:space="preserve">" drop-down within a tab. </t>
    </r>
  </si>
  <si>
    <t>Templates and tools to assist with managing projects and grants throughout a project's lifecycle.</t>
  </si>
  <si>
    <r>
      <rPr>
        <sz val="11"/>
        <color theme="1"/>
        <rFont val="Aptos Narrow"/>
        <family val="2"/>
        <scheme val="minor"/>
      </rPr>
      <t xml:space="preserve"> The "</t>
    </r>
    <r>
      <rPr>
        <b/>
        <sz val="11"/>
        <color theme="1"/>
        <rFont val="Aptos Narrow"/>
        <family val="2"/>
        <scheme val="minor"/>
      </rPr>
      <t>Resource Subject: Project &amp; Grant Management</t>
    </r>
    <r>
      <rPr>
        <sz val="11"/>
        <color theme="1"/>
        <rFont val="Aptos Narrow"/>
        <family val="2"/>
        <scheme val="minor"/>
      </rPr>
      <t xml:space="preserve">" drop-down within a tab. </t>
    </r>
  </si>
  <si>
    <t>Ways of conducting scenario planning and other analyses while planning projects and assessing their potential impacts.</t>
  </si>
  <si>
    <r>
      <t>The "</t>
    </r>
    <r>
      <rPr>
        <b/>
        <sz val="11"/>
        <color theme="1"/>
        <rFont val="Aptos Narrow"/>
        <family val="2"/>
        <scheme val="minor"/>
      </rPr>
      <t>Resource Subject: Planning &amp; Pre-Construction Processes</t>
    </r>
    <r>
      <rPr>
        <sz val="11"/>
        <color theme="1"/>
        <rFont val="Aptos Narrow"/>
        <family val="2"/>
        <scheme val="minor"/>
      </rPr>
      <t xml:space="preserve">" drop-down within a tab. </t>
    </r>
  </si>
  <si>
    <t xml:space="preserve">Resources tailored to local governments, or that may provide information useful to local governments. </t>
  </si>
  <si>
    <r>
      <rPr>
        <sz val="11"/>
        <color theme="1"/>
        <rFont val="Aptos Narrow"/>
        <family val="2"/>
        <scheme val="minor"/>
      </rPr>
      <t>The "</t>
    </r>
    <r>
      <rPr>
        <b/>
        <sz val="11"/>
        <color theme="1"/>
        <rFont val="Aptos Narrow"/>
        <family val="2"/>
        <scheme val="minor"/>
      </rPr>
      <t>Audience: Local Government</t>
    </r>
    <r>
      <rPr>
        <sz val="11"/>
        <color theme="1"/>
        <rFont val="Aptos Narrow"/>
        <family val="2"/>
        <scheme val="minor"/>
      </rPr>
      <t xml:space="preserve">" drop-down within a tab. </t>
    </r>
  </si>
  <si>
    <t xml:space="preserve">Resources tailored to Metropolitan Planning Organizations (MPOs), or that may provide information useful to MPOs. </t>
  </si>
  <si>
    <r>
      <t>The "</t>
    </r>
    <r>
      <rPr>
        <b/>
        <sz val="11"/>
        <color theme="1"/>
        <rFont val="Aptos Narrow"/>
        <family val="2"/>
        <scheme val="minor"/>
      </rPr>
      <t>Audience: MPO</t>
    </r>
    <r>
      <rPr>
        <sz val="11"/>
        <color theme="1"/>
        <rFont val="Aptos Narrow"/>
        <family val="2"/>
        <scheme val="minor"/>
      </rPr>
      <t>" drop-down within a tab.</t>
    </r>
  </si>
  <si>
    <t xml:space="preserve">Resources tailored to Rural Planning Organizations (RPOs), or that may provide information useful to RPOs. </t>
  </si>
  <si>
    <r>
      <t>The "</t>
    </r>
    <r>
      <rPr>
        <b/>
        <sz val="11"/>
        <color theme="1"/>
        <rFont val="Aptos Narrow"/>
        <family val="2"/>
        <scheme val="minor"/>
      </rPr>
      <t>Audience: RPO</t>
    </r>
    <r>
      <rPr>
        <sz val="11"/>
        <color theme="1"/>
        <rFont val="Aptos Narrow"/>
        <family val="2"/>
        <scheme val="minor"/>
      </rPr>
      <t xml:space="preserve">" drop-down within a tab. </t>
    </r>
  </si>
  <si>
    <t xml:space="preserve">Resources tailored to State DOTs, or that may provide information useful to State DOTs. </t>
  </si>
  <si>
    <r>
      <rPr>
        <sz val="11"/>
        <color theme="1"/>
        <rFont val="Aptos Narrow"/>
        <family val="2"/>
        <scheme val="minor"/>
      </rPr>
      <t>The "</t>
    </r>
    <r>
      <rPr>
        <b/>
        <sz val="11"/>
        <color theme="1"/>
        <rFont val="Aptos Narrow"/>
        <family val="2"/>
        <scheme val="minor"/>
      </rPr>
      <t>Audience: State DOT</t>
    </r>
    <r>
      <rPr>
        <sz val="11"/>
        <color theme="1"/>
        <rFont val="Aptos Narrow"/>
        <family val="2"/>
        <scheme val="minor"/>
      </rPr>
      <t xml:space="preserve">" drop-down within a tab. </t>
    </r>
  </si>
  <si>
    <t xml:space="preserve">Resources tailored to Tribal governments, or that may provide information useful to Tribal governments. </t>
  </si>
  <si>
    <r>
      <rPr>
        <sz val="11"/>
        <color theme="1"/>
        <rFont val="Aptos Narrow"/>
        <family val="2"/>
        <scheme val="minor"/>
      </rPr>
      <t>The "</t>
    </r>
    <r>
      <rPr>
        <b/>
        <sz val="11"/>
        <color theme="1"/>
        <rFont val="Aptos Narrow"/>
        <family val="2"/>
        <scheme val="minor"/>
      </rPr>
      <t>Audience: Tribal Government</t>
    </r>
    <r>
      <rPr>
        <sz val="11"/>
        <color theme="1"/>
        <rFont val="Aptos Narrow"/>
        <family val="2"/>
        <scheme val="minor"/>
      </rPr>
      <t xml:space="preserve">" drop-down within a tab. </t>
    </r>
  </si>
  <si>
    <t xml:space="preserve">Resources tailored to any audiences not listed above. </t>
  </si>
  <si>
    <r>
      <rPr>
        <sz val="11"/>
        <color theme="1"/>
        <rFont val="Aptos Narrow"/>
        <family val="2"/>
        <scheme val="minor"/>
      </rPr>
      <t xml:space="preserve">The </t>
    </r>
    <r>
      <rPr>
        <b/>
        <sz val="11"/>
        <color theme="1"/>
        <rFont val="Aptos Narrow"/>
        <family val="2"/>
        <scheme val="minor"/>
      </rPr>
      <t>"Audience: Other</t>
    </r>
    <r>
      <rPr>
        <sz val="11"/>
        <color theme="1"/>
        <rFont val="Aptos Narrow"/>
        <family val="2"/>
        <scheme val="minor"/>
      </rPr>
      <t xml:space="preserve">" drop-down within a tab within a tab. </t>
    </r>
  </si>
  <si>
    <t>Tools for projects focused on, or with components related to, active transportation. This includes biking, walking, and other non-vehicular modes.</t>
  </si>
  <si>
    <r>
      <rPr>
        <sz val="11"/>
        <color theme="1"/>
        <rFont val="Aptos Narrow"/>
        <family val="2"/>
        <scheme val="minor"/>
      </rPr>
      <t>The "</t>
    </r>
    <r>
      <rPr>
        <b/>
        <sz val="11"/>
        <color theme="1"/>
        <rFont val="Aptos Narrow"/>
        <family val="2"/>
        <scheme val="minor"/>
      </rPr>
      <t>Transportation Mode: Active Transportation</t>
    </r>
    <r>
      <rPr>
        <sz val="11"/>
        <color theme="1"/>
        <rFont val="Aptos Narrow"/>
        <family val="2"/>
        <scheme val="minor"/>
      </rPr>
      <t xml:space="preserve">" drop-down within a tab. </t>
    </r>
  </si>
  <si>
    <t xml:space="preserve">Tools for projects focused on highway and road removals, safety improvements, and intersections with other project types. </t>
  </si>
  <si>
    <r>
      <rPr>
        <sz val="11"/>
        <color theme="1"/>
        <rFont val="Aptos Narrow"/>
        <family val="2"/>
        <scheme val="minor"/>
      </rPr>
      <t>The "</t>
    </r>
    <r>
      <rPr>
        <b/>
        <sz val="11"/>
        <color theme="1"/>
        <rFont val="Aptos Narrow"/>
        <family val="2"/>
        <scheme val="minor"/>
      </rPr>
      <t>Transportation Mode: Highway/Road</t>
    </r>
    <r>
      <rPr>
        <sz val="11"/>
        <color theme="1"/>
        <rFont val="Aptos Narrow"/>
        <family val="2"/>
        <scheme val="minor"/>
      </rPr>
      <t xml:space="preserve">" drop-down within a tab. </t>
    </r>
  </si>
  <si>
    <t xml:space="preserve">Tools for projects focused on, or with components related to, ports. </t>
  </si>
  <si>
    <r>
      <t>The "</t>
    </r>
    <r>
      <rPr>
        <b/>
        <sz val="11"/>
        <color theme="1"/>
        <rFont val="Aptos Narrow"/>
        <family val="2"/>
        <scheme val="minor"/>
      </rPr>
      <t>Transportation Mode: Ports</t>
    </r>
    <r>
      <rPr>
        <sz val="11"/>
        <color theme="1"/>
        <rFont val="Aptos Narrow"/>
        <family val="2"/>
        <scheme val="minor"/>
      </rPr>
      <t xml:space="preserve">" drop-down within a tab. </t>
    </r>
  </si>
  <si>
    <t xml:space="preserve">Tools for projects focused on new railways and changes to existing railways, and their intersections with other project types. </t>
  </si>
  <si>
    <r>
      <t>The "</t>
    </r>
    <r>
      <rPr>
        <b/>
        <sz val="11"/>
        <color theme="1"/>
        <rFont val="Aptos Narrow"/>
        <family val="2"/>
        <scheme val="minor"/>
      </rPr>
      <t>Transportation Mode: Rail</t>
    </r>
    <r>
      <rPr>
        <sz val="11"/>
        <color theme="1"/>
        <rFont val="Aptos Narrow"/>
        <family val="2"/>
        <scheme val="minor"/>
      </rPr>
      <t xml:space="preserve">" drop-down within a tab. </t>
    </r>
  </si>
  <si>
    <t>Tools for projects focused on, or with components related to, transit. This includes light rail, buses, subways, and other forms of public transportation.</t>
  </si>
  <si>
    <r>
      <t>The "</t>
    </r>
    <r>
      <rPr>
        <b/>
        <sz val="11"/>
        <color theme="1"/>
        <rFont val="Aptos Narrow"/>
        <family val="2"/>
        <scheme val="minor"/>
      </rPr>
      <t>Transportation Mode: Transit</t>
    </r>
    <r>
      <rPr>
        <sz val="11"/>
        <color theme="1"/>
        <rFont val="Aptos Narrow"/>
        <family val="2"/>
        <scheme val="minor"/>
      </rPr>
      <t xml:space="preserve">" drop-down within a tab. </t>
    </r>
  </si>
  <si>
    <r>
      <rPr>
        <b/>
        <sz val="11"/>
        <color rgb="FF000000"/>
        <rFont val="Aptos Narrow"/>
        <scheme val="minor"/>
      </rPr>
      <t>Mapping:</t>
    </r>
    <r>
      <rPr>
        <sz val="11"/>
        <color rgb="FF000000"/>
        <rFont val="Aptos Narrow"/>
        <scheme val="minor"/>
      </rPr>
      <t xml:space="preserve"> This tab includes ways to map data (either your own data or data provided by the platform). 
</t>
    </r>
    <r>
      <rPr>
        <b/>
        <sz val="11"/>
        <color rgb="FF000000"/>
        <rFont val="Aptos Narrow"/>
        <scheme val="minor"/>
      </rPr>
      <t xml:space="preserve">
Instructions:</t>
    </r>
    <r>
      <rPr>
        <sz val="11"/>
        <color rgb="FF000000"/>
        <rFont val="Aptos Narrow"/>
        <scheme val="minor"/>
      </rPr>
      <t xml:space="preserve"> Please use the dropdown menus below to respond to the prerequisite questions, which will return resources that meet your criteria. 
Copy and paste (rather than clicking) any links to your browser. </t>
    </r>
  </si>
  <si>
    <t>HIDE THESE WORKING COLUMNS IN LATER VERSIONS</t>
  </si>
  <si>
    <t>Choose Your Responses Below</t>
  </si>
  <si>
    <t>Community &amp; Stakeholder Engagement</t>
  </si>
  <si>
    <t>Project &amp; Grant Management</t>
  </si>
  <si>
    <t>Planning &amp; Pre-Construction Processes</t>
  </si>
  <si>
    <t>All</t>
  </si>
  <si>
    <t>Resource Subject</t>
  </si>
  <si>
    <t>Audience</t>
  </si>
  <si>
    <t>Local Government</t>
  </si>
  <si>
    <t>MPO</t>
  </si>
  <si>
    <t>RPO</t>
  </si>
  <si>
    <t>State DOT</t>
  </si>
  <si>
    <t>Tribal Government</t>
  </si>
  <si>
    <t>Other</t>
  </si>
  <si>
    <t>Transportation Mode</t>
  </si>
  <si>
    <t>Active Transportation</t>
  </si>
  <si>
    <t>Highway/Road</t>
  </si>
  <si>
    <t>Ports</t>
  </si>
  <si>
    <t>Rail</t>
  </si>
  <si>
    <t>Transit</t>
  </si>
  <si>
    <t>Resource Name</t>
  </si>
  <si>
    <t>Resource Description</t>
  </si>
  <si>
    <t>Link</t>
  </si>
  <si>
    <t>Source</t>
  </si>
  <si>
    <t>Geographic Focus</t>
  </si>
  <si>
    <t>Planning  Density Type</t>
  </si>
  <si>
    <t>Equity Focus</t>
  </si>
  <si>
    <t>Year Updated</t>
  </si>
  <si>
    <t>Resource Subject(s)</t>
  </si>
  <si>
    <t>Audience(s)</t>
  </si>
  <si>
    <t>Transportation Mode(s)</t>
  </si>
  <si>
    <t>Mapping</t>
  </si>
  <si>
    <r>
      <rPr>
        <b/>
        <sz val="11"/>
        <color rgb="FF000000"/>
        <rFont val="Aptos Narrow"/>
        <scheme val="minor"/>
      </rPr>
      <t xml:space="preserve">Design: </t>
    </r>
    <r>
      <rPr>
        <sz val="11"/>
        <color rgb="FF000000"/>
        <rFont val="Aptos Narrow"/>
        <scheme val="minor"/>
      </rPr>
      <t xml:space="preserve">Design tools that can help make illustrations, diagrams, and other graphic materials clearer and more engaging. 
</t>
    </r>
    <r>
      <rPr>
        <b/>
        <sz val="11"/>
        <color rgb="FF000000"/>
        <rFont val="Aptos Narrow"/>
        <scheme val="minor"/>
      </rPr>
      <t xml:space="preserve">
Instructions: </t>
    </r>
    <r>
      <rPr>
        <sz val="11"/>
        <color rgb="FF000000"/>
        <rFont val="Aptos Narrow"/>
        <scheme val="minor"/>
      </rPr>
      <t xml:space="preserve">Please use the dropdown menus below to respond to the prerequisite questions, which will return resources that meet your criteria. 
Copy and paste (rather than clicking) any links to your browser. </t>
    </r>
  </si>
  <si>
    <t>Design</t>
  </si>
  <si>
    <r>
      <rPr>
        <b/>
        <sz val="11"/>
        <color rgb="FF000000"/>
        <rFont val="Aptos Narrow"/>
        <scheme val="minor"/>
      </rPr>
      <t xml:space="preserve">Data Analytics &amp; Management: </t>
    </r>
    <r>
      <rPr>
        <sz val="11"/>
        <color rgb="FF000000"/>
        <rFont val="Aptos Narrow"/>
        <scheme val="minor"/>
      </rPr>
      <t xml:space="preserve">Support with managing data, analyzing data, and interpreting results. 
</t>
    </r>
    <r>
      <rPr>
        <b/>
        <sz val="11"/>
        <color rgb="FF000000"/>
        <rFont val="Aptos Narrow"/>
        <scheme val="minor"/>
      </rPr>
      <t xml:space="preserve">
Instructions: </t>
    </r>
    <r>
      <rPr>
        <sz val="11"/>
        <color rgb="FF000000"/>
        <rFont val="Aptos Narrow"/>
        <scheme val="minor"/>
      </rPr>
      <t xml:space="preserve">Please use the dropdown menus below to respond to the prerequisite questions, which will return resources that meet your criteria. 
Copy and paste (rather than clicking) any links to your browser. </t>
    </r>
  </si>
  <si>
    <t>Data Analytics &amp; Management</t>
  </si>
  <si>
    <r>
      <rPr>
        <b/>
        <sz val="11"/>
        <color rgb="FF000000"/>
        <rFont val="Aptos Narrow"/>
        <scheme val="minor"/>
      </rPr>
      <t xml:space="preserve">Process &amp; Data Visualization: </t>
    </r>
    <r>
      <rPr>
        <sz val="11"/>
        <color rgb="FF000000"/>
        <rFont val="Aptos Narrow"/>
        <scheme val="minor"/>
      </rPr>
      <t xml:space="preserve">Tools that can visualize data to help users see trends and communicate quantitative information, or tools that can help users to illustrate processes. 
</t>
    </r>
    <r>
      <rPr>
        <b/>
        <sz val="11"/>
        <color rgb="FF000000"/>
        <rFont val="Aptos Narrow"/>
        <scheme val="minor"/>
      </rPr>
      <t xml:space="preserve">
Instructions: </t>
    </r>
    <r>
      <rPr>
        <sz val="11"/>
        <color rgb="FF000000"/>
        <rFont val="Aptos Narrow"/>
        <scheme val="minor"/>
      </rPr>
      <t xml:space="preserve">Please use the dropdown menus below to respond to the prerequisite questions, which will return resources that meet your criteria. 
Copy and paste (rather than clicking) any links to your browser. </t>
    </r>
  </si>
  <si>
    <t>Process &amp; Data Visualization</t>
  </si>
  <si>
    <r>
      <rPr>
        <b/>
        <sz val="11"/>
        <color rgb="FF000000"/>
        <rFont val="Aptos Narrow"/>
        <scheme val="minor"/>
      </rPr>
      <t xml:space="preserve">Modeling: </t>
    </r>
    <r>
      <rPr>
        <sz val="11"/>
        <color rgb="FF000000"/>
        <rFont val="Aptos Narrow"/>
        <scheme val="minor"/>
      </rPr>
      <t xml:space="preserve">Ways of leveraging data for scenario planning, travel demand modeling, forecasting, and other types of modeling.
</t>
    </r>
    <r>
      <rPr>
        <b/>
        <sz val="11"/>
        <color rgb="FF000000"/>
        <rFont val="Aptos Narrow"/>
        <scheme val="minor"/>
      </rPr>
      <t xml:space="preserve">
Instructions:</t>
    </r>
    <r>
      <rPr>
        <sz val="11"/>
        <color rgb="FF000000"/>
        <rFont val="Aptos Narrow"/>
        <scheme val="minor"/>
      </rPr>
      <t xml:space="preserve"> Please use the dropdown menus below to respond to the prerequisite questions, which will return resources that meet your criteria. 
Copy and paste (rather than clicking) any links to your browser. </t>
    </r>
  </si>
  <si>
    <t>Modeling</t>
  </si>
  <si>
    <r>
      <rPr>
        <b/>
        <sz val="11"/>
        <color rgb="FF000000"/>
        <rFont val="Aptos Narrow"/>
        <scheme val="minor"/>
      </rPr>
      <t xml:space="preserve">Surveying: </t>
    </r>
    <r>
      <rPr>
        <sz val="11"/>
        <color rgb="FF000000"/>
        <rFont val="Aptos Narrow"/>
        <scheme val="minor"/>
      </rPr>
      <t xml:space="preserve">A tool to build forms for surveying.
</t>
    </r>
    <r>
      <rPr>
        <b/>
        <sz val="11"/>
        <color rgb="FF000000"/>
        <rFont val="Aptos Narrow"/>
        <scheme val="minor"/>
      </rPr>
      <t xml:space="preserve">
Instructions: </t>
    </r>
    <r>
      <rPr>
        <sz val="11"/>
        <color rgb="FF000000"/>
        <rFont val="Aptos Narrow"/>
        <scheme val="minor"/>
      </rPr>
      <t xml:space="preserve">Please use the dropdown menus below to respond to the prerequisite questions, which will return resources that meet your criteria. 
Copy and paste (rather than clicking) any links to your browser. </t>
    </r>
  </si>
  <si>
    <t>Surveying</t>
  </si>
  <si>
    <r>
      <rPr>
        <b/>
        <sz val="11"/>
        <color rgb="FF000000"/>
        <rFont val="Aptos Narrow"/>
        <scheme val="minor"/>
      </rPr>
      <t xml:space="preserve">Self-Evaluation Tools: </t>
    </r>
    <r>
      <rPr>
        <sz val="11"/>
        <color rgb="FF000000"/>
        <rFont val="Aptos Narrow"/>
        <scheme val="minor"/>
      </rPr>
      <t xml:space="preserve">A checklist or template to self-evaluate whether you are using best practices in your transportation project. 
</t>
    </r>
    <r>
      <rPr>
        <b/>
        <sz val="11"/>
        <color rgb="FF000000"/>
        <rFont val="Aptos Narrow"/>
        <scheme val="minor"/>
      </rPr>
      <t xml:space="preserve">
Instructions:</t>
    </r>
    <r>
      <rPr>
        <sz val="11"/>
        <color rgb="FF000000"/>
        <rFont val="Aptos Narrow"/>
        <scheme val="minor"/>
      </rPr>
      <t xml:space="preserve"> Please use the dropdown menus below to respond to the prerequisite questions, which will return resources that meet your criteria. 
Copy and paste (rather than clicking) any links to your browser. </t>
    </r>
  </si>
  <si>
    <t>Self-Evaluation Tools</t>
  </si>
  <si>
    <r>
      <rPr>
        <b/>
        <sz val="11"/>
        <color rgb="FF000000"/>
        <rFont val="Aptos Narrow"/>
        <scheme val="minor"/>
      </rPr>
      <t xml:space="preserve">Calculator: </t>
    </r>
    <r>
      <rPr>
        <sz val="11"/>
        <color rgb="FF000000"/>
        <rFont val="Aptos Narrow"/>
        <scheme val="minor"/>
      </rPr>
      <t xml:space="preserve">A tool for calculating emissions, social or economic impacts, vehicle miles traveled (VMT), and other outcomes.
</t>
    </r>
    <r>
      <rPr>
        <b/>
        <sz val="11"/>
        <color rgb="FF000000"/>
        <rFont val="Aptos Narrow"/>
        <scheme val="minor"/>
      </rPr>
      <t xml:space="preserve">
Instructions:</t>
    </r>
    <r>
      <rPr>
        <sz val="11"/>
        <color rgb="FF000000"/>
        <rFont val="Aptos Narrow"/>
        <scheme val="minor"/>
      </rPr>
      <t xml:space="preserve"> Please use the dropdown menus below to respond to the prerequisite questions, which will return resources that meet your criteria. 
Copy and paste (rather than clicking) any links to your browser. </t>
    </r>
  </si>
  <si>
    <t>Calculator</t>
  </si>
  <si>
    <r>
      <rPr>
        <b/>
        <sz val="11"/>
        <color rgb="FF000000"/>
        <rFont val="Aptos Narrow"/>
        <scheme val="minor"/>
      </rPr>
      <t xml:space="preserve">
Datasets &amp; Databases: </t>
    </r>
    <r>
      <rPr>
        <sz val="11"/>
        <color rgb="FF000000"/>
        <rFont val="Aptos Narrow"/>
        <scheme val="minor"/>
      </rPr>
      <t xml:space="preserve">Data on demographics, social and economic conditions, environmental and health impacts, transportation, and more. In some cases, this is a database; in others, the underlying data can be downloaded directly from maps or other tools.
</t>
    </r>
    <r>
      <rPr>
        <b/>
        <sz val="11"/>
        <color rgb="FF000000"/>
        <rFont val="Aptos Narrow"/>
        <scheme val="minor"/>
      </rPr>
      <t>Instructions:</t>
    </r>
    <r>
      <rPr>
        <sz val="11"/>
        <color rgb="FF000000"/>
        <rFont val="Aptos Narrow"/>
        <scheme val="minor"/>
      </rPr>
      <t xml:space="preserve"> Please use the dropdown menus below to respond to the prerequisite questions, which will return resources that meet your criteria. 
Copy and paste (rather than clicking) any links to your browser. </t>
    </r>
  </si>
  <si>
    <t>Datasets &amp; Databases</t>
  </si>
  <si>
    <t>Last Updated</t>
  </si>
  <si>
    <t>Name</t>
  </si>
  <si>
    <t>Description</t>
  </si>
  <si>
    <t>Planning Density Type</t>
  </si>
  <si>
    <t>Resource Audience</t>
  </si>
  <si>
    <t>Transportation Modes</t>
  </si>
  <si>
    <t>Resource Type</t>
  </si>
  <si>
    <t>ITS Deployment Evaluation</t>
  </si>
  <si>
    <t>This resource center helps to provide decision support data for Intelligent Transportation Systems (ITS) decision-making. It includes data on the benefits of safety, mobility, efficiency, productivity, energy and environmental impacts, and customer satisfaction, as well as data on both capital and operations and maintenance costs. It also maps and visualizes the data.</t>
  </si>
  <si>
    <t>https://www.itskrs.its.dot.gov/</t>
  </si>
  <si>
    <t>Intelligent Transportation Systems Joint Program Office</t>
  </si>
  <si>
    <t>National</t>
  </si>
  <si>
    <t>NA</t>
  </si>
  <si>
    <t>N/A</t>
  </si>
  <si>
    <t>Planning &amp; Pre-Construction Processes, All</t>
  </si>
  <si>
    <t>Local Government, MPO, RPO, State DOT, Tribal Government, Other, All</t>
  </si>
  <si>
    <t>Active Transportation, Highway/Road, Ports, Rail, Transit, All</t>
  </si>
  <si>
    <t>Datasets &amp; Databases, Mapping, Process &amp; Data Visualization</t>
  </si>
  <si>
    <t>FIRST</t>
  </si>
  <si>
    <t>This query tool allows a user to construct customized queries from the Fatality Analysis Reporting System (FARS) and from the Crash Report Sampling System (CRSS), focusing on data about fatalities and injuries.</t>
  </si>
  <si>
    <t>https://cdan.dot.gov/query</t>
  </si>
  <si>
    <t>NHTSA</t>
  </si>
  <si>
    <t>Active Transportation, Highway/Road, All</t>
  </si>
  <si>
    <t>Climate and Economic Justice Screening Tool (CEJST)</t>
  </si>
  <si>
    <t>The tool has an interactive map, drawing from indicators that identify communities experiencing  burdens across eight categories. The tool is recommended to be used by RCN applicants to determine if their project area is considered a disadvantaged community.</t>
  </si>
  <si>
    <t>https://screeningtool.geoplatform.gov/en/</t>
  </si>
  <si>
    <t>Council on Environmental Quality</t>
  </si>
  <si>
    <t>x</t>
  </si>
  <si>
    <t>Community &amp; Stakeholder Engagement, Planning &amp; Pre-Construction Processes, All</t>
  </si>
  <si>
    <t>Mapping, Datasets &amp; Databases</t>
  </si>
  <si>
    <t>Color Oracle</t>
  </si>
  <si>
    <t>Color Oracle is a free color blindness simulator for Windows, Mac and Linux.</t>
  </si>
  <si>
    <t>https://colororacle.org/index.html</t>
  </si>
  <si>
    <t>Process &amp; Data Visualization, Design</t>
  </si>
  <si>
    <t>Streetmix</t>
  </si>
  <si>
    <t>The web app enables users to quickly and intuitively design a street cross-section.</t>
  </si>
  <si>
    <t>https://streetmix.net/-/2549998</t>
  </si>
  <si>
    <t>Active Transportation, Highway/Road, Ports, Transit, All</t>
  </si>
  <si>
    <t>Mural</t>
  </si>
  <si>
    <t>This visual collaboration software can be used for mind-mapping and diagramming. It has a free level of subscription.</t>
  </si>
  <si>
    <t>https://www.mural.co/</t>
  </si>
  <si>
    <t>Miro</t>
  </si>
  <si>
    <t>This visual diagramming and mind-mapping software has a free level of subscription.</t>
  </si>
  <si>
    <t>https://miro.com/mind-map/</t>
  </si>
  <si>
    <t>ArcGIS Survey123</t>
  </si>
  <si>
    <t>This survey and form builder also enables users to visualize and analyze information with a geographic lens, and share data through web maps, apps, and dashboards. A free trial is available.</t>
  </si>
  <si>
    <t>https://www.esri.com/en-us/arcgis/products/arcgis-survey123/overview?rsource=%2Fen-us%2Farcgis%2Fproducts%2Fsurvey123%2Foverview</t>
  </si>
  <si>
    <t>Esri</t>
  </si>
  <si>
    <t>Community &amp; Stakeholder Engagement, All</t>
  </si>
  <si>
    <t>Process &amp; Data Visualization, Data Analytics &amp; Management, Mapping, Surveying</t>
  </si>
  <si>
    <t>Screening Tool for Equity Analysis of Projects (STEAP)</t>
  </si>
  <si>
    <t>This interactive mapping allows rapid screening of potential project locations anywhere in the United States to support Title VI, environmental justice, and other socioeconomic data analyses. It provides estimates of the socioeconomic characteristics of the resident population surrounding a project location, using 2017-2021 American Community Survey 5-Year Estimates.</t>
  </si>
  <si>
    <t>https://maps.dot.gov/fhwa/steap/</t>
  </si>
  <si>
    <t>FHWA</t>
  </si>
  <si>
    <t>DMP Tool</t>
  </si>
  <si>
    <t>This free, open-source, application helps researchers create data management plans (DMPs), which are required by many funding agencies as part of the grant proposal submission process. The DMP Tool provides a click-through wizard for creating a DMP that complies with funder requirements. It also has direct links to funder websites, help text for answering questions, and data management best practices resources.</t>
  </si>
  <si>
    <t>https://dmptool.org/</t>
  </si>
  <si>
    <t>Project &amp; Grant Management, Planning &amp; Pre-Construction Processes, All</t>
  </si>
  <si>
    <t>EnviroAtlas</t>
  </si>
  <si>
    <t>EnviroAtlas provides geospatial data, easy-to-use tools, and other resources related to ecosystem services, their chemical and non-chemical stressors, and human health.</t>
  </si>
  <si>
    <t>https://enviroatlas.epa.gov/enviroatlas/interactivemap/</t>
  </si>
  <si>
    <t>EPA</t>
  </si>
  <si>
    <t>Equitable Transportation Community (ETC) Explorer</t>
  </si>
  <si>
    <t>This interactive web application uses 2020 Census tracts and data to explore the cumulative burden that communities experience as a result of underinvestment in transportation, highlighting five components: Transportation Insecurity, Climate and Disaster Risk Burden, Environmental Burden, Health Vulnerability, and Social Vulnerability. The ETC is meant to complement the Climate and Economic Justice Screening Tool (CEJST) and allow users deeper insight into transportation disadvantage.</t>
  </si>
  <si>
    <t>https://experience.arcgis.com/experience/0920984aa80a4362b8778d779b090723/page/ETC-Explorer---Homepage/</t>
  </si>
  <si>
    <t>USDOT</t>
  </si>
  <si>
    <t>X</t>
  </si>
  <si>
    <t>EJScreen</t>
  </si>
  <si>
    <t>EPA's environmental justice mapping and screening tool  provides a nationally consistent dataset and approach for combining environmental and demographic socioeconomic indicators.</t>
  </si>
  <si>
    <t>https://www.epa.gov/ejscreen</t>
  </si>
  <si>
    <t>US EPA</t>
  </si>
  <si>
    <t>Access to Jobs and Workers Via Transit Tool</t>
  </si>
  <si>
    <t>This free geospatial data resource and web mapping tool is designed to compare the accessibility of neighborhoods via public transit service. Indicators also summarize accessibility to jobs as well as accessibility by workers, households, and population. Coverage is limited to metropolitan regions served by transit agencies that share their service data in a standard format called GTFS.</t>
  </si>
  <si>
    <t>https://epa.maps.arcgis.com/home/webmap/viewer.html?webmap=3bffc086a9b34928a632ab6c8530ebcf</t>
  </si>
  <si>
    <t>Urban</t>
  </si>
  <si>
    <t>Local Government, MPO, State DOT, Tribal Government, Other, All</t>
  </si>
  <si>
    <t>CommunityViz</t>
  </si>
  <si>
    <t>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t>
  </si>
  <si>
    <t>https://communityviz.com/</t>
  </si>
  <si>
    <t>Community Viz</t>
  </si>
  <si>
    <t>Modeling, Data Analytics &amp; Management, Mapping, Datasets &amp; Databases, Calculator</t>
  </si>
  <si>
    <t>Where Matters</t>
  </si>
  <si>
    <t>This tool allows users to compare labor pool demographics, commute costs and emissions, and transit access across more than 380 US metro areas. These insights are designed to improve the site selection process.</t>
  </si>
  <si>
    <t>https://wherematters.us/</t>
  </si>
  <si>
    <t>Center for Neighborhood Technology</t>
  </si>
  <si>
    <t>Smart Location Mapping</t>
  </si>
  <si>
    <t>The EPA developed this tool for exploring how workplace location affects worker commute travel. It provides location efficiency scores for a user-entered address, as well as location efficiency data summarized at the block-group level. Other indictors include worker commute greenhouse gas emissions, mode share, vehicle miles traveled, and workplace accessibility via transit.</t>
  </si>
  <si>
    <t>https://epa.maps.arcgis.com/home/webmap/viewer.html?webmap=137d4e512249480c980e00807562da10</t>
  </si>
  <si>
    <t>Smart Location Calculator</t>
  </si>
  <si>
    <t>The Smart Location Calculator is a simple tool for exploring how workplace location affects worker commute travel. Indicators include worker commute mode-share, vehicle miles traveled, and workplace accessibility via transit. The data and research behind this tool, as well as a user guide, are available in the Resources section at the bottom of the page.</t>
  </si>
  <si>
    <t>https://www.slc.gsa.gov/slc/</t>
  </si>
  <si>
    <t>Calculator, Datasets &amp; Databases</t>
  </si>
  <si>
    <t>Planning and Equity Tool</t>
  </si>
  <si>
    <t>The Planning and Equity Tool enables transportation agencies to view their Transportation Improvement Program (TIP) projects with available national, equity-related data sets. The tool is primarily targeted towards users from transportation agencies with little to no GIS (Geographic Information Systems) capabilities or resources.</t>
  </si>
  <si>
    <t>https://plan-equity-tool-usdot.hub.arcgis.com/</t>
  </si>
  <si>
    <t>Local Government, MPO, RPO, All</t>
  </si>
  <si>
    <t>Active Transportation, Highway/Road, Rail, Transit, All</t>
  </si>
  <si>
    <t>StreetLight Data</t>
  </si>
  <si>
    <t>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t>
  </si>
  <si>
    <t>https://www.streetlightdata.com/</t>
  </si>
  <si>
    <t>Mapping, Modeling, Datasets &amp; Databases, Data Analytics &amp; Management, Process &amp; Data Visualization</t>
  </si>
  <si>
    <t>Kepler.gl</t>
  </si>
  <si>
    <t>This open-source, web-based application is designed for visualizing geospatial data, including trip flows and group data, to enable users to view trip patterns across study areas.</t>
  </si>
  <si>
    <t>https://kepler.gl/</t>
  </si>
  <si>
    <t>FlowmapBlue</t>
  </si>
  <si>
    <t>This open-source, web-based application enables planners to identify the start and end points of journeys, generate 2-D interactive maps, specify clustering levels, and add animations.</t>
  </si>
  <si>
    <t>https://www.flowmap.blue/</t>
  </si>
  <si>
    <t>RAWGraphs</t>
  </si>
  <si>
    <t>This open source data visualization framework aims to provide an easy-to-use platform for visualizing complex data.</t>
  </si>
  <si>
    <t>https://www.rawgraphs.io/</t>
  </si>
  <si>
    <t>TomTom Move</t>
  </si>
  <si>
    <t>This platform is designed to help city planners, traffic authorities, businesses and municipal agencies manage traffic, improve mobility and make location-informed decisions. It provides traffic analytics and mobility data in reports and data visualizations. A free trial is available.</t>
  </si>
  <si>
    <t>https://www.tomtom.com/products/tomtom-move/</t>
  </si>
  <si>
    <t>Mapping, Datasets &amp; Databases, Data Analytics &amp; Management</t>
  </si>
  <si>
    <t>TBEST</t>
  </si>
  <si>
    <t>This software includes modeling, planning, and analysis tools that integrate socioeconomic, land use, and transit network data. It is best known for scenario-based transit ridership estimation and analysis. Although TBEST is free, it requires an ArcGIS license.</t>
  </si>
  <si>
    <t>https://tbest.org/</t>
  </si>
  <si>
    <t>Modeling, Data Analytics &amp; Management, Datasets &amp; Databases</t>
  </si>
  <si>
    <t>QGIS</t>
  </si>
  <si>
    <t>This is the leading open source and free GIS software.</t>
  </si>
  <si>
    <t>https://www.qgis.org/en/site/index.html</t>
  </si>
  <si>
    <t>OpenStreetMap</t>
  </si>
  <si>
    <t>This geographic database is updated and maintained by a community of volunteers via open collaboration. Contributors collect data from surveys,  aerial imagery, and other freely licensed geodata sources to provide a wide variety of data types for users.</t>
  </si>
  <si>
    <t>https://www.openstreetmap.org/</t>
  </si>
  <si>
    <t>Social Explorer</t>
  </si>
  <si>
    <t>This platform enables users to visualize and interact with data, and to create maps, charts, reports and downloads that help you reach your goals. It includes hundreds of thousands of built-in data indicators related to demography, economy, health, politics, environment, crime and more, and users can upload their own data. A free seven-day trial is available.</t>
  </si>
  <si>
    <t>https://www.socialexplorer.com/product</t>
  </si>
  <si>
    <t>Mapping, Datasets &amp; Databases, Process &amp; Data Visualization</t>
  </si>
  <si>
    <t>Housing and Transportation (H + T) Affordability Index</t>
  </si>
  <si>
    <t>This index incorporates both the cost of housing and the cost of transportation at the neighborhood level to assess a location's affordability.</t>
  </si>
  <si>
    <t>https://htaindex.cnt.org/</t>
  </si>
  <si>
    <t>GeoNode</t>
  </si>
  <si>
    <t>Users can leverage this free web-based application and platform for developing geospatial information systems (GIS) and for deploying spatial data infrastructures (SDI). It requires a technical knowledge to use effectively.</t>
  </si>
  <si>
    <t>https://geonode.org/</t>
  </si>
  <si>
    <t>PTV Vissim</t>
  </si>
  <si>
    <t>PTV Vissim digitally reproduces the traffic patterns of all road users on a microscopic scale, enabling users to evaluate and optimize the performance of transport infrastructure, make data-based planning decisions, and proactively tackle challenges such as congestion, emissions, and the fair distribution of road space for different modes. It offers a free trial.</t>
  </si>
  <si>
    <t>https://www.ptvgroup.com/en-us/products/ptv-vissim</t>
  </si>
  <si>
    <t>PTV Group</t>
  </si>
  <si>
    <t>Modeling, Datasets &amp; Databases</t>
  </si>
  <si>
    <t>Inkscape</t>
  </si>
  <si>
    <t>This open-source software enables users to draw and edit vector graphics. It requires some technical knowledge to use effectively.</t>
  </si>
  <si>
    <t>https://inkscape.org/</t>
  </si>
  <si>
    <t>Datawrapper</t>
  </si>
  <si>
    <t>This data visualization tool provides a wide array of static and interactive options for visualizing uploaded data. A free plan is available.</t>
  </si>
  <si>
    <t>https://www.datawrapper.de/</t>
  </si>
  <si>
    <t>See resource name</t>
  </si>
  <si>
    <t>Flourish</t>
  </si>
  <si>
    <t>This platform enables users to visualize data, with a focus on storytelling. A free plan is available.</t>
  </si>
  <si>
    <t>https://flourish.studio/</t>
  </si>
  <si>
    <t>ArcGIS Maps for Adobe Creative Cloud</t>
  </si>
  <si>
    <t>This ArcGIS functionality enables users to pull map layers from ArcGIS map into Adobe Photoshop or Illustrator, where they can enhance the design. Having ArcGIS is a prerequisite.</t>
  </si>
  <si>
    <t>https://www.esri.com/en-us/arcgis/products/maps-for-adobecc/overview</t>
  </si>
  <si>
    <t>Mapping, Design</t>
  </si>
  <si>
    <t>Felt</t>
  </si>
  <si>
    <t xml:space="preserve">This open-source collaborative mapping tool has vector, raster, spreadsheet, and QGIS file integration. A free plan is available. </t>
  </si>
  <si>
    <t>https://felt.com/product</t>
  </si>
  <si>
    <t>RAISE Persistent Poverty and Historically Disadvantaged Community Data Table</t>
  </si>
  <si>
    <t>This webmap is designed to help determine whether a project is within an area of persistent poverty or a historically disadvantaged community.</t>
  </si>
  <si>
    <t>https://datahub.transportation.gov/stories/s/tsyd-k6ij</t>
  </si>
  <si>
    <t>Google Earth</t>
  </si>
  <si>
    <t>This computer program renders a 3D representation of Earth, using superimposing satellite images, aerial photography, and GIS data. It includes basic tools for finding locations and drawing lines and polygons.</t>
  </si>
  <si>
    <t>https://earth.google.com/web</t>
  </si>
  <si>
    <t>Google</t>
  </si>
  <si>
    <t>Geojson</t>
  </si>
  <si>
    <t>This tool is designed for creating, viewing, and sharing maps. It supports GeoJSON data formats, as well as KML, GPX, CSV, GTFS, TopoJSON, and other formats. This requires technical knowledge to use effectively.</t>
  </si>
  <si>
    <t>https://geojson.io/</t>
  </si>
  <si>
    <t>Mapbox</t>
  </si>
  <si>
    <t>This plaform provides tools to build maps into website and web-based applications. Most products have free tiers.</t>
  </si>
  <si>
    <t>https://www.mapbox.com/</t>
  </si>
  <si>
    <t>Envision Tomorrow</t>
  </si>
  <si>
    <t>This open-access scenario planning package allows users to analyze how their community's current growth pattern and future decisions impacting growth will impact a range of measures from public health, fiscal resiliency and environmental sustainability. It requires technical knowledge to use effectively.</t>
  </si>
  <si>
    <t>https://envisiontomorrow.org/et-intro</t>
  </si>
  <si>
    <t>Intersections: Transportation Data &amp; Equity Hub 1.0</t>
  </si>
  <si>
    <t>This hub provides tools, metrics, and USDOT data to analyze communities' access to transportation and related challenges.</t>
  </si>
  <si>
    <t>https://equity-data.dot.gov/pages/tools-maps-and-apps</t>
  </si>
  <si>
    <t>ParkServe</t>
  </si>
  <si>
    <t>This mapping platform displays park access metrics for every urban area in the U.S., including Puerto Rico.</t>
  </si>
  <si>
    <t>https://parkserve.tpl.org/mapping/</t>
  </si>
  <si>
    <t>Trust for Public Land</t>
  </si>
  <si>
    <t>Centers for Disease Control and Prevention and Agency for Toxic Substances and Disease Registry Social Vulnerability Index (CDC/ATSDR SVI or SVI)</t>
  </si>
  <si>
    <t>This place-based index, database, and mapping application is designed to identify and quantify communities experiencing various dimensions of social vulnerability.</t>
  </si>
  <si>
    <t>https://www.atsdr.cdc.gov/placeandhealth/svi/index.html#:~:text=The%20Centers%20for%20Disease%20Control,quantify%20communities%20experiencing%20social%20vulnerability.</t>
  </si>
  <si>
    <t>CDC</t>
  </si>
  <si>
    <t>2020 Census Demographic Map Viewer</t>
  </si>
  <si>
    <t>This web map application  includes data from the 2020 Census at the state, county, and census tract levels related to population, demographics, and housing.</t>
  </si>
  <si>
    <t>https://maps.geo.census.gov/ddmv/map.html</t>
  </si>
  <si>
    <t>US Census</t>
  </si>
  <si>
    <t>Infrastructure Voluntary Evaluation Sustainability Tool (INVEST)</t>
  </si>
  <si>
    <t>This web-based self-evaluation tool is comprised of voluntary sustainability best practices that cover the full lifecycle of transportation services, including system planning, project planning, design, and construction, and continuing through operations and maintenance. Transportation agenciescan use INVEST to assess and enhance the sustainability of their projects and programs.</t>
  </si>
  <si>
    <t>https://www.sustainablehighways.org/</t>
  </si>
  <si>
    <t>AllTransit</t>
  </si>
  <si>
    <t>AllTransit is the largest source of transit connectivity, access, and frequency data in the U.S. It aims to increase users' understanding of the value of transit, as well as to enhance service and operations planning.</t>
  </si>
  <si>
    <t>https://alltransit.cnt.org/</t>
  </si>
  <si>
    <t>Data for Rural Analysis</t>
  </si>
  <si>
    <t>These data help policymakers and researchers to identify and describe rural and urban areas. Measures of rurality such as the Rural-Urban Continuum Codes and Urban Influence Codes classify counties based on criteria such as population size, adjacency to a metropolitan area, and commuting flows. These codes have been used to determine program eligibility criteria for various Federal programs. Other ERS data products classify counties in both metro and nonmetro areas based on key social and economic characteristics (County Typology Codes) or physical characteristics (Natural Amenities Scale).</t>
  </si>
  <si>
    <t>https://www.ers.usda.gov/topics/rural-economy-population/rural-classifications/data-for-rural-analysis/</t>
  </si>
  <si>
    <t>USDA</t>
  </si>
  <si>
    <t>Rural</t>
  </si>
  <si>
    <t>Local Government, RPO, Tribal Government, All</t>
  </si>
  <si>
    <t>Motor Vehicle Emission Simulator (MOVES)</t>
  </si>
  <si>
    <t>This state-of-the-science emission modeling system  estimates emissions for mobile sources at the national, county, and project level for criteria air pollutants, greenhouse gases, and air toxics.</t>
  </si>
  <si>
    <t>https://www.epa.gov/moves/latest-version-motor-vehicle-emission-simulator-moves</t>
  </si>
  <si>
    <t>Highway/Road, Ports, All</t>
  </si>
  <si>
    <t>Congestion Mitigation and Air Quality (CMAQ) Emissions Calculator Toolkit</t>
  </si>
  <si>
    <t>These tools are intended to provide technical support and resources for the implementation of the Congestion Mitigation and Air Quality Improvement (CMAQ) Program.</t>
  </si>
  <si>
    <t>https://www.fhwa.dot.gov/environment/air_quality/cmaq/toolkit/</t>
  </si>
  <si>
    <t>Highway/Road, Ports, Transit, All</t>
  </si>
  <si>
    <t>Transitland</t>
  </si>
  <si>
    <t>Transitland is an open data platform that collects GTFS, GTFS Realtime, GBFS, and other open data feeds from transit providers around the world. Transitland aggregates feeds from over 2,500 operators in over 55 countries, making them available to browse. They also provide APIs for users' maps, data visualizations, analyses, trip planners, or routing algorithms.</t>
  </si>
  <si>
    <t>https://www.transit.land/</t>
  </si>
  <si>
    <t>Rail, Transit, All</t>
  </si>
  <si>
    <t>Urban Opportunity Agenda</t>
  </si>
  <si>
    <t>The Urban Opportunity Agenda maps and calculator identify where poverty exists and what investments civic leaders can make across a portfolio of poverty reduction strategies that will create economic opportunities and strengthen communities.</t>
  </si>
  <si>
    <t>https://uoa.cnt.org/</t>
  </si>
  <si>
    <t>Mapping, Calculator</t>
  </si>
  <si>
    <t>Grant Application Checklist for a Strong Transportation Workforce and Labor Plan</t>
  </si>
  <si>
    <t xml:space="preserve">This checklist helps grant applicants to develop a strong Workforce and Labor Plan and evaluate what components they should consider including. </t>
  </si>
  <si>
    <t>https://www.transportation.gov/grants/dot-navigator/grant-application-checklist-for-strong-workforce-and-labor-plan</t>
  </si>
  <si>
    <t>Planning &amp; Pre-Construction Processes, Funding &amp; Financing, Technical Construction Processes, All</t>
  </si>
  <si>
    <t>Dynamic Small Business Search</t>
  </si>
  <si>
    <t xml:space="preserve">This searchable database helps users to identify certified small businesses, including minotiry ownsed, Community Development Corporation owned, small diadvantaged, service-disabled veteran-owned, veteran-owned, HUBZone joint venture, and women-owned small businesses. </t>
  </si>
  <si>
    <t>https://dsbs.sba.gov/search/dsp_dsbs.cfm</t>
  </si>
  <si>
    <t>Small Business Adminstration</t>
  </si>
  <si>
    <t>National Transit-Oriented Development Database</t>
  </si>
  <si>
    <t>This database provides economic and demographic information for every existing and proposed fixed guideway transit station in the U.S.</t>
  </si>
  <si>
    <t>https://toddata.cnt.org/</t>
  </si>
  <si>
    <t>Center for Transit-Oriented Development</t>
  </si>
  <si>
    <t>EconWorks</t>
  </si>
  <si>
    <t>This tool calculates the economic benefits of a project based on estimates from a database of case studies. Additional Wider Economic Benefits Analysis Tools complement the main tool, enabling users to incorporate the economic impacts of improved reliability, accessibility, and intermodal connectivity into their analysis.</t>
  </si>
  <si>
    <t>https://planningtools.transportation.org/13/econworks.html</t>
  </si>
  <si>
    <t xml:space="preserve">AASHTO  </t>
  </si>
  <si>
    <t>Transportation Planning Capacity Building Resource Hub</t>
  </si>
  <si>
    <t>This resource hub features three databases: the Federal Land Management Agency Database, the MPO database, and a database of Statewide Transportation Improvement Programs and State Long Range Transportation Plans.</t>
  </si>
  <si>
    <t>https://www.planning.dot.gov/resource_hub.aspx</t>
  </si>
  <si>
    <t>Location Affordability Index</t>
  </si>
  <si>
    <t>The Location Affordability Index is an indicator of housing and transportation costs at the neighborhood level. It gives the percentage of a given family's income estimated to be spent on housing and transportation costs in a given location for eight different household profiles. It is calculated using actual and modeled data for Census block groups in all 942 Combined Base Statistical Areas, which cover 94% of the U.S. population.</t>
  </si>
  <si>
    <t>https://catalog.data.gov/dataset/location-affordability-index-all-census-counties</t>
  </si>
  <si>
    <t>ETOD Social Impact Calculator</t>
  </si>
  <si>
    <t>The calculator provides a broad swath of data from Cook County, including parking, jobs, public transportation, greenhouse gas emissions, building purchasing power, and bikesharing. It allows users to examine, quantify, and map the financial, social, and environmental benefits of ETOD projects.</t>
  </si>
  <si>
    <t>https://cnt.org/tools/etod-social-impact-calculator</t>
  </si>
  <si>
    <t>Cook County</t>
  </si>
  <si>
    <t>Datasets &amp; Databases, Mapping, Calculator</t>
  </si>
  <si>
    <t>PlanWorks</t>
  </si>
  <si>
    <t xml:space="preserve">This tool visualizes the stakeholder collboration process for long range transportation planning, programming, corridor palnning, and environmental review/NEPA merged with permitting. Each step presents questions to consider, data to potentially collect, and information about relationships to facilitate collaboration. </t>
  </si>
  <si>
    <t>https://fhwaapps.fhwa.dot.gov/planworks/Applications/Show/stakeholder-collaboration</t>
  </si>
  <si>
    <t>Community &amp; Stakeholder Engagment</t>
  </si>
  <si>
    <t>Transportation and Health Tool</t>
  </si>
  <si>
    <t xml:space="preserve">The tool provides data on a set of transportation and public health indicators for each U.S. state and metropolitan area that describe how the transportation environment affects safety, active transportation, air quality, and connectivity to destinations. It enables users to compare how a state or metropolitan area compares with others in addressing key transportation and health issues. </t>
  </si>
  <si>
    <t>https://www.transportation.gov/transportation-health-tool</t>
  </si>
  <si>
    <t>SHIFT Calculator</t>
  </si>
  <si>
    <t>The SHIFT calculator enables users to estimate long-run (i.e., after 5 to 10 years) induced vehicle miles traveled (VMT) and emissions impacts from capacity expansions of large roadways in Metropolitan Statistical Areas (MSAs) or urbanized counties, based on existing lane mileage and vehicle miles traveled data from the Federal Highway Administration (FHWA).</t>
  </si>
  <si>
    <t>https://shift.rmi.org/</t>
  </si>
  <si>
    <t>RMI</t>
  </si>
  <si>
    <t>HEPGIS: MPOs and Air Quality</t>
  </si>
  <si>
    <t>This series of maps displays MPOs across the country, air quality data, and nonattainment areas.</t>
  </si>
  <si>
    <t>https://hepgis-usdot.hub.arcgis.com/pages/036f196d89d94e899ed27b0cb40f34de</t>
  </si>
  <si>
    <t>Local Government, MPO,  State DOT, Tribal Government, Other, All</t>
  </si>
  <si>
    <t>Green Values Stormwater Management Calculator</t>
  </si>
  <si>
    <t>This calculator allows users to define one or more properties and then evaluate what combination of Green Infrastructure Best Management Practices (BMPs) meet the necessary volume capacity capture goal in a cost-effective way.</t>
  </si>
  <si>
    <t>https://greenvalues.cnt.org/</t>
  </si>
  <si>
    <t>Estimating Emission Reductions from Travel Efficiency Strategies</t>
  </si>
  <si>
    <t>This guide helps people to effectively use the Travel Efficiency Assessment Method (TEAM) via the Trip Reduction Impacts of Mobility Management Strategies (TRIMMS) tool, freely available through the National Center for Transit Research and the Center for Urban Transportation Research at the University of South Florida. It explores the process of selecting strategies of interest, estimating changes in vehicle miles traveled (VMT) using a sketch planning tool and off-model tools, and estimating the emissions benefits using EPA’s Motor Vehicle Emission Simulator (MOVES) model.</t>
  </si>
  <si>
    <t>https://www.epa.gov/state-and-local-transportation/estimating-emission-reductions-travel-efficiency-strategies#user-guide</t>
  </si>
  <si>
    <t>TransitCenter Equity Dashboard</t>
  </si>
  <si>
    <t xml:space="preserve">The dashboard tracks access to jobs, healthcare, supermarkets, and more by public transit versus driving across seven US cities: San Francisco, Los Angeles, Chicago, Washington, DC, Philadelphia, New York City, and Boston. Users can input different constraints and demographic overlays to understand disparities in these outcomes for different populations. </t>
  </si>
  <si>
    <t>https://dashboard.transitcenter.org/</t>
  </si>
  <si>
    <t>TransitCenter</t>
  </si>
  <si>
    <t>HEPGIS: Accessibility</t>
  </si>
  <si>
    <t>This resource hub includes tools to explore  transit accessibility, access to jobs and workers via transit, walkability, food access, and access to other community assets.</t>
  </si>
  <si>
    <t>https://hepgis-usdot.hub.arcgis.com/pages/c3121bfc82224774a909576385726c11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</si>
</sst>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8"/>
      <color rgb="FF393E47"/>
      <name val="Arial"/>
      <family val="2"/>
    </font>
    <font>
      <i/>
      <sz val="11"/>
      <color theme="1"/>
      <name val="Aptos Narrow"/>
      <family val="2"/>
      <scheme val="minor"/>
    </font>
    <font>
      <b/>
      <sz val="8"/>
      <color rgb="FF020202"/>
      <name val="Inherit"/>
    </font>
    <font>
      <sz val="8"/>
      <name val="Aptos Narrow"/>
      <family val="2"/>
      <scheme val="minor"/>
    </font>
    <font>
      <u/>
      <sz val="11"/>
      <color theme="10"/>
      <name val="Aptos Narrow"/>
      <family val="2"/>
      <scheme val="minor"/>
    </font>
    <font>
      <b/>
      <sz val="12"/>
      <color rgb="FF020202"/>
      <name val="Aptos Narrow"/>
      <family val="2"/>
      <scheme val="minor"/>
    </font>
    <font>
      <b/>
      <sz val="12"/>
      <color theme="1"/>
      <name val="Aptos Narrow"/>
      <family val="2"/>
      <scheme val="minor"/>
    </font>
    <font>
      <b/>
      <sz val="11"/>
      <color rgb="FF000000"/>
      <name val="Aptos Narrow"/>
      <scheme val="minor"/>
    </font>
    <font>
      <sz val="11"/>
      <color rgb="FF000000"/>
      <name val="Aptos Narrow"/>
      <scheme val="minor"/>
    </font>
    <font>
      <sz val="11"/>
      <color rgb="FF000000"/>
      <name val="Aptos Narrow"/>
      <family val="2"/>
      <scheme val="minor"/>
    </font>
    <font>
      <sz val="11"/>
      <color theme="1"/>
      <name val="Aptos Narrow"/>
      <scheme val="minor"/>
    </font>
    <font>
      <b/>
      <sz val="12"/>
      <color rgb="FF020202"/>
      <name val="Aptos Narrow"/>
      <scheme val="minor"/>
    </font>
    <font>
      <b/>
      <sz val="12"/>
      <color theme="1"/>
      <name val="Aptos Narrow"/>
      <scheme val="minor"/>
    </font>
    <font>
      <i/>
      <sz val="11"/>
      <color rgb="FF000000"/>
      <name val="Aptos Narrow"/>
      <scheme val="minor"/>
    </font>
    <font>
      <b/>
      <u/>
      <sz val="11"/>
      <color rgb="FF000000"/>
      <name val="Aptos Narrow"/>
      <scheme val="minor"/>
    </font>
    <font>
      <u/>
      <sz val="11"/>
      <name val="Aptos Narrow"/>
      <family val="2"/>
      <scheme val="minor"/>
    </font>
    <font>
      <sz val="11"/>
      <name val="Aptos Narrow"/>
      <family val="2"/>
      <scheme val="minor"/>
    </font>
  </fonts>
  <fills count="7">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s>
  <borders count="24">
    <border>
      <left/>
      <right/>
      <top/>
      <bottom/>
      <diagonal/>
    </border>
    <border>
      <left style="mediumDashed">
        <color rgb="FFEBEBEB"/>
      </left>
      <right style="mediumDashed">
        <color rgb="FFEBEBEB"/>
      </right>
      <top style="mediumDashed">
        <color rgb="FFEBEBEB"/>
      </top>
      <bottom style="mediumDashed">
        <color rgb="FFEBEBEB"/>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style="medium">
        <color theme="4"/>
      </left>
      <right style="medium">
        <color theme="4"/>
      </right>
      <top/>
      <bottom style="medium">
        <color theme="4"/>
      </bottom>
      <diagonal/>
    </border>
    <border>
      <left/>
      <right style="thick">
        <color theme="7" tint="-0.499984740745262"/>
      </right>
      <top/>
      <bottom/>
      <diagonal/>
    </border>
    <border>
      <left style="thick">
        <color theme="7" tint="-0.499984740745262"/>
      </left>
      <right/>
      <top/>
      <bottom/>
      <diagonal/>
    </border>
    <border>
      <left/>
      <right style="thick">
        <color theme="7" tint="-0.499984740745262"/>
      </right>
      <top/>
      <bottom style="medium">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4"/>
      </left>
      <right style="medium">
        <color theme="4"/>
      </right>
      <top style="medium">
        <color theme="3"/>
      </top>
      <bottom/>
      <diagonal/>
    </border>
    <border>
      <left/>
      <right style="medium">
        <color theme="3"/>
      </right>
      <top/>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diagonal/>
    </border>
    <border>
      <left style="thin">
        <color indexed="64"/>
      </left>
      <right style="thin">
        <color theme="3"/>
      </right>
      <top style="thin">
        <color indexed="64"/>
      </top>
      <bottom style="thin">
        <color indexed="64"/>
      </bottom>
      <diagonal/>
    </border>
    <border>
      <left style="thin">
        <color theme="3"/>
      </left>
      <right style="medium">
        <color theme="3"/>
      </right>
      <top style="thin">
        <color theme="3"/>
      </top>
      <bottom style="thin">
        <color theme="3"/>
      </bottom>
      <diagonal/>
    </border>
    <border>
      <left style="thin">
        <color indexed="64"/>
      </left>
      <right style="medium">
        <color theme="3"/>
      </right>
      <top style="thin">
        <color theme="3"/>
      </top>
      <bottom style="thin">
        <color indexed="64"/>
      </bottom>
      <diagonal/>
    </border>
    <border>
      <left style="thin">
        <color theme="3"/>
      </left>
      <right style="medium">
        <color theme="3"/>
      </right>
      <top/>
      <bottom style="thin">
        <color theme="3"/>
      </bottom>
      <diagonal/>
    </border>
    <border>
      <left/>
      <right style="thin">
        <color theme="2"/>
      </right>
      <top/>
      <bottom/>
      <diagonal/>
    </border>
    <border>
      <left style="thin">
        <color theme="2"/>
      </left>
      <right style="thin">
        <color theme="2"/>
      </right>
      <top/>
      <bottom style="thin">
        <color theme="2"/>
      </bottom>
      <diagonal/>
    </border>
    <border>
      <left style="thin">
        <color theme="2"/>
      </left>
      <right style="thin">
        <color theme="2"/>
      </right>
      <top style="thin">
        <color theme="2"/>
      </top>
      <bottom style="thin">
        <color theme="2"/>
      </bottom>
      <diagonal/>
    </border>
    <border>
      <left/>
      <right style="thin">
        <color theme="2"/>
      </right>
      <top/>
      <bottom style="thin">
        <color theme="2"/>
      </bottom>
      <diagonal/>
    </border>
    <border>
      <left/>
      <right/>
      <top/>
      <bottom style="thin">
        <color theme="2"/>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0" fillId="0" borderId="0" xfId="0" applyAlignment="1">
      <alignment wrapText="1"/>
    </xf>
    <xf numFmtId="0" fontId="0" fillId="0" borderId="0" xfId="0" applyAlignment="1">
      <alignment vertical="center" wrapText="1"/>
    </xf>
    <xf numFmtId="0" fontId="6" fillId="0" borderId="1"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wrapText="1"/>
    </xf>
    <xf numFmtId="0" fontId="3" fillId="2" borderId="0" xfId="0" applyFont="1" applyFill="1"/>
    <xf numFmtId="0" fontId="0" fillId="0" borderId="0" xfId="0" applyAlignment="1">
      <alignment horizontal="left" vertical="center" wrapText="1"/>
    </xf>
    <xf numFmtId="0" fontId="5" fillId="0" borderId="2" xfId="0" applyFont="1" applyBorder="1" applyAlignment="1">
      <alignment vertical="center" wrapText="1"/>
    </xf>
    <xf numFmtId="0" fontId="0" fillId="0" borderId="4" xfId="0" applyBorder="1" applyAlignment="1">
      <alignment vertical="center" wrapText="1"/>
    </xf>
    <xf numFmtId="0" fontId="1" fillId="2" borderId="0" xfId="0" applyFont="1" applyFill="1" applyAlignment="1">
      <alignment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4" borderId="0" xfId="0" applyFill="1" applyAlignment="1">
      <alignment wrapText="1"/>
    </xf>
    <xf numFmtId="0" fontId="0" fillId="0" borderId="0" xfId="0" applyAlignment="1">
      <alignment horizontal="left" wrapText="1"/>
    </xf>
    <xf numFmtId="0" fontId="0" fillId="3" borderId="0" xfId="0" applyFill="1" applyAlignment="1">
      <alignment wrapText="1"/>
    </xf>
    <xf numFmtId="0" fontId="4" fillId="0" borderId="0" xfId="0" applyFont="1" applyAlignment="1">
      <alignment wrapText="1"/>
    </xf>
    <xf numFmtId="0" fontId="0" fillId="0" borderId="0" xfId="0" applyAlignment="1">
      <alignment horizontal="left"/>
    </xf>
    <xf numFmtId="0" fontId="1" fillId="2" borderId="12" xfId="0" applyFont="1" applyFill="1" applyBorder="1" applyAlignment="1">
      <alignment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14" fontId="0" fillId="0" borderId="0" xfId="0" applyNumberFormat="1" applyAlignment="1">
      <alignment horizontal="left" vertical="center" wrapText="1"/>
    </xf>
    <xf numFmtId="0" fontId="1" fillId="2" borderId="0" xfId="0" applyFont="1" applyFill="1" applyAlignment="1">
      <alignment horizontal="left" wrapText="1"/>
    </xf>
    <xf numFmtId="0" fontId="1" fillId="2" borderId="23" xfId="0" applyFont="1" applyFill="1" applyBorder="1" applyAlignment="1">
      <alignment vertical="center" wrapText="1"/>
    </xf>
    <xf numFmtId="0" fontId="14" fillId="0" borderId="0" xfId="0" applyFont="1" applyAlignment="1">
      <alignment horizontal="left" vertical="center" wrapText="1"/>
    </xf>
    <xf numFmtId="0" fontId="15" fillId="0" borderId="1" xfId="0" applyFont="1" applyBorder="1" applyAlignment="1">
      <alignment horizontal="left" vertical="center" wrapText="1"/>
    </xf>
    <xf numFmtId="0" fontId="16" fillId="0" borderId="0" xfId="0" applyFont="1" applyAlignment="1">
      <alignment horizontal="left" vertical="center" wrapText="1"/>
    </xf>
    <xf numFmtId="0" fontId="15" fillId="5" borderId="1" xfId="0" applyFont="1" applyFill="1" applyBorder="1" applyAlignment="1">
      <alignment horizontal="left" vertical="center" wrapText="1"/>
    </xf>
    <xf numFmtId="0" fontId="14" fillId="5" borderId="0" xfId="0" applyFont="1" applyFill="1" applyAlignment="1">
      <alignment horizontal="left" vertical="center" wrapText="1"/>
    </xf>
    <xf numFmtId="0" fontId="16" fillId="5" borderId="0" xfId="0" applyFont="1" applyFill="1" applyAlignment="1">
      <alignment horizontal="left" vertical="center" wrapText="1"/>
    </xf>
    <xf numFmtId="0" fontId="10" fillId="0" borderId="0" xfId="0" applyFont="1" applyAlignment="1">
      <alignment horizontal="left" vertical="center" wrapText="1"/>
    </xf>
    <xf numFmtId="0" fontId="0" fillId="0" borderId="19" xfId="0" applyBorder="1" applyAlignment="1">
      <alignment horizontal="left" vertical="center" wrapText="1"/>
    </xf>
    <xf numFmtId="0" fontId="8" fillId="0" borderId="0" xfId="1" applyAlignment="1">
      <alignment horizontal="left" vertical="center" wrapText="1"/>
    </xf>
    <xf numFmtId="0" fontId="2" fillId="0" borderId="0" xfId="0" applyFont="1" applyAlignment="1">
      <alignment horizontal="left"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0" fillId="5" borderId="0" xfId="0" applyFill="1" applyAlignment="1">
      <alignment horizontal="left" vertical="center" wrapText="1"/>
    </xf>
    <xf numFmtId="0" fontId="10" fillId="5" borderId="0" xfId="0" applyFont="1" applyFill="1" applyAlignment="1">
      <alignment horizontal="left" vertical="center" wrapText="1"/>
    </xf>
    <xf numFmtId="0" fontId="12" fillId="0" borderId="5" xfId="0" applyFont="1" applyBorder="1" applyAlignment="1">
      <alignment vertical="center" wrapText="1"/>
    </xf>
    <xf numFmtId="0" fontId="12" fillId="0" borderId="0" xfId="0" applyFont="1" applyAlignment="1">
      <alignment horizontal="center" vertical="center" wrapText="1"/>
    </xf>
    <xf numFmtId="0" fontId="18" fillId="4" borderId="11" xfId="0" applyFont="1" applyFill="1" applyBorder="1" applyAlignment="1">
      <alignment horizontal="center" vertical="center" wrapText="1"/>
    </xf>
    <xf numFmtId="0" fontId="1" fillId="4" borderId="2" xfId="0" applyFont="1" applyFill="1" applyBorder="1" applyAlignment="1">
      <alignment horizontal="center" wrapText="1"/>
    </xf>
    <xf numFmtId="0" fontId="0" fillId="5" borderId="9" xfId="0" applyFill="1" applyBorder="1" applyAlignment="1">
      <alignment vertical="center" wrapText="1"/>
    </xf>
    <xf numFmtId="0" fontId="0" fillId="5" borderId="13" xfId="0" applyFill="1" applyBorder="1" applyAlignment="1">
      <alignment vertical="center" wrapText="1"/>
    </xf>
    <xf numFmtId="0" fontId="0" fillId="6" borderId="9" xfId="0" applyFill="1" applyBorder="1" applyAlignment="1">
      <alignment vertical="center" wrapText="1"/>
    </xf>
    <xf numFmtId="0" fontId="0" fillId="6" borderId="15" xfId="0" applyFill="1" applyBorder="1" applyAlignment="1">
      <alignment vertical="center" wrapText="1"/>
    </xf>
    <xf numFmtId="0" fontId="0" fillId="6" borderId="10" xfId="0" applyFill="1" applyBorder="1" applyAlignment="1">
      <alignment vertical="center" wrapText="1"/>
    </xf>
    <xf numFmtId="0" fontId="19" fillId="0" borderId="22" xfId="1" applyFont="1" applyBorder="1" applyAlignment="1">
      <alignment horizontal="left" vertical="center" wrapText="1"/>
    </xf>
    <xf numFmtId="0" fontId="19" fillId="0" borderId="21" xfId="1" applyFont="1" applyBorder="1" applyAlignment="1">
      <alignment horizontal="left" vertical="center" wrapText="1"/>
    </xf>
    <xf numFmtId="0" fontId="19" fillId="0" borderId="20" xfId="1" applyFont="1" applyBorder="1" applyAlignment="1">
      <alignment horizontal="left" vertical="center" wrapText="1"/>
    </xf>
    <xf numFmtId="0" fontId="19" fillId="0" borderId="0" xfId="1" applyFont="1" applyAlignment="1">
      <alignment horizontal="left" vertical="center" wrapText="1"/>
    </xf>
    <xf numFmtId="0" fontId="19" fillId="0" borderId="0" xfId="1" applyFont="1" applyAlignment="1">
      <alignment horizontal="left" vertical="center"/>
    </xf>
    <xf numFmtId="0" fontId="20" fillId="0" borderId="0" xfId="0" applyFont="1" applyAlignment="1">
      <alignment wrapText="1"/>
    </xf>
    <xf numFmtId="0" fontId="20" fillId="0" borderId="0" xfId="0" applyFont="1"/>
    <xf numFmtId="0" fontId="19" fillId="6" borderId="13" xfId="1" applyFont="1" applyFill="1" applyBorder="1" applyAlignment="1">
      <alignment horizontal="left" vertical="center" wrapText="1"/>
    </xf>
    <xf numFmtId="0" fontId="19" fillId="6" borderId="14" xfId="1" applyFont="1" applyFill="1" applyBorder="1" applyAlignment="1">
      <alignment horizontal="left" vertical="center" wrapText="1"/>
    </xf>
    <xf numFmtId="0" fontId="19" fillId="6" borderId="16" xfId="1" applyFont="1" applyFill="1" applyBorder="1" applyAlignment="1">
      <alignment horizontal="left" vertical="center" wrapText="1"/>
    </xf>
    <xf numFmtId="0" fontId="19" fillId="6" borderId="18" xfId="1" applyFont="1" applyFill="1" applyBorder="1" applyAlignment="1">
      <alignment horizontal="left" vertical="center" wrapText="1"/>
    </xf>
    <xf numFmtId="0" fontId="19" fillId="6" borderId="17" xfId="1"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left" wrapText="1"/>
    </xf>
    <xf numFmtId="0" fontId="12"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wrapText="1"/>
    </xf>
  </cellXfs>
  <cellStyles count="2">
    <cellStyle name="Hyperlink" xfId="1" builtinId="8"/>
    <cellStyle name="Normal" xfId="0" builtinId="0"/>
  </cellStyles>
  <dxfs count="16">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strike val="0"/>
        <outline val="0"/>
        <shadow val="0"/>
        <vertAlign val="baseline"/>
        <sz val="11"/>
        <color auto="1"/>
        <name val="Aptos Narrow"/>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font>
        <b/>
        <strike val="0"/>
        <outline val="0"/>
        <shadow val="0"/>
        <u val="none"/>
        <vertAlign val="baseline"/>
        <sz val="12"/>
        <color theme="1"/>
        <name val="Aptos Narrow"/>
        <family val="2"/>
        <scheme val="minor"/>
      </font>
      <alignment horizontal="left" vertical="center" textRotation="0" wrapText="1" indent="0" justifyLastLine="0" shrinkToFit="0" readingOrder="0"/>
    </dxf>
    <dxf>
      <numFmt numFmtId="19" formatCode="m/d/yyyy"/>
      <alignment horizontal="left" vertical="center" textRotation="0" wrapText="1"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4"/>
        </patternFill>
      </fill>
      <alignment horizontal="general" vertical="center" textRotation="0" wrapText="1" indent="0" justifyLastLine="0" shrinkToFit="0" readingOrder="0"/>
    </dxf>
    <dxf>
      <fill>
        <patternFill>
          <bgColor theme="3" tint="0.89996032593768116"/>
        </patternFill>
      </fill>
    </dxf>
  </dxfs>
  <tableStyles count="1" defaultTableStyle="TableStyleMedium2" defaultPivotStyle="PivotStyleLight16">
    <tableStyle name="Table Style 1" pivot="0" count="1" xr9:uid="{1A5D6CA5-DE7E-4EE3-9355-28704BE607C5}">
      <tableStyleElement type="secondRowStripe" dxfId="15"/>
    </tableStyle>
  </tableStyles>
  <colors>
    <mruColors>
      <color rgb="FFCCE3F0"/>
      <color rgb="FFDEF6FF"/>
      <color rgb="FFD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66676</xdr:rowOff>
    </xdr:from>
    <xdr:to>
      <xdr:col>1</xdr:col>
      <xdr:colOff>1597025</xdr:colOff>
      <xdr:row>2</xdr:row>
      <xdr:rowOff>592560</xdr:rowOff>
    </xdr:to>
    <xdr:pic>
      <xdr:nvPicPr>
        <xdr:cNvPr id="3" name="Picture 2">
          <a:extLst>
            <a:ext uri="{FF2B5EF4-FFF2-40B4-BE49-F238E27FC236}">
              <a16:creationId xmlns:a16="http://schemas.microsoft.com/office/drawing/2014/main" id="{E419C96A-E4AA-6282-B27B-30CE90DA30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42876"/>
          <a:ext cx="1577975" cy="525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142875</xdr:rowOff>
    </xdr:from>
    <xdr:to>
      <xdr:col>0</xdr:col>
      <xdr:colOff>1692275</xdr:colOff>
      <xdr:row>0</xdr:row>
      <xdr:rowOff>668759</xdr:rowOff>
    </xdr:to>
    <xdr:pic>
      <xdr:nvPicPr>
        <xdr:cNvPr id="2" name="Picture 1">
          <a:extLst>
            <a:ext uri="{FF2B5EF4-FFF2-40B4-BE49-F238E27FC236}">
              <a16:creationId xmlns:a16="http://schemas.microsoft.com/office/drawing/2014/main" id="{FAAF807C-0A79-4C29-A2F9-5CC69C51B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5" y="142875"/>
          <a:ext cx="1581150" cy="5258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161925</xdr:rowOff>
    </xdr:from>
    <xdr:to>
      <xdr:col>0</xdr:col>
      <xdr:colOff>1726565</xdr:colOff>
      <xdr:row>0</xdr:row>
      <xdr:rowOff>687809</xdr:rowOff>
    </xdr:to>
    <xdr:pic>
      <xdr:nvPicPr>
        <xdr:cNvPr id="2" name="Picture 1">
          <a:extLst>
            <a:ext uri="{FF2B5EF4-FFF2-40B4-BE49-F238E27FC236}">
              <a16:creationId xmlns:a16="http://schemas.microsoft.com/office/drawing/2014/main" id="{1D372903-61A1-46EB-AC01-4440758F8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1581150" cy="5258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142875</xdr:rowOff>
    </xdr:from>
    <xdr:to>
      <xdr:col>0</xdr:col>
      <xdr:colOff>1638300</xdr:colOff>
      <xdr:row>0</xdr:row>
      <xdr:rowOff>668759</xdr:rowOff>
    </xdr:to>
    <xdr:pic>
      <xdr:nvPicPr>
        <xdr:cNvPr id="2" name="Picture 1">
          <a:extLst>
            <a:ext uri="{FF2B5EF4-FFF2-40B4-BE49-F238E27FC236}">
              <a16:creationId xmlns:a16="http://schemas.microsoft.com/office/drawing/2014/main" id="{A02DF366-C1B0-473A-8B3D-BB7B7E42F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42875"/>
          <a:ext cx="1581150" cy="5258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1695450</xdr:colOff>
      <xdr:row>0</xdr:row>
      <xdr:rowOff>649709</xdr:rowOff>
    </xdr:to>
    <xdr:pic>
      <xdr:nvPicPr>
        <xdr:cNvPr id="2" name="Picture 1">
          <a:extLst>
            <a:ext uri="{FF2B5EF4-FFF2-40B4-BE49-F238E27FC236}">
              <a16:creationId xmlns:a16="http://schemas.microsoft.com/office/drawing/2014/main" id="{C343F8A9-516F-46E4-AD60-2B2EE3C9C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23825"/>
          <a:ext cx="1581150" cy="525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142875</xdr:rowOff>
    </xdr:from>
    <xdr:to>
      <xdr:col>0</xdr:col>
      <xdr:colOff>1676400</xdr:colOff>
      <xdr:row>0</xdr:row>
      <xdr:rowOff>668759</xdr:rowOff>
    </xdr:to>
    <xdr:pic>
      <xdr:nvPicPr>
        <xdr:cNvPr id="2" name="Picture 1">
          <a:extLst>
            <a:ext uri="{FF2B5EF4-FFF2-40B4-BE49-F238E27FC236}">
              <a16:creationId xmlns:a16="http://schemas.microsoft.com/office/drawing/2014/main" id="{A8510754-3388-455D-8524-0D45B7CD3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5"/>
          <a:ext cx="1581150" cy="5258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152400</xdr:rowOff>
    </xdr:from>
    <xdr:to>
      <xdr:col>0</xdr:col>
      <xdr:colOff>1676400</xdr:colOff>
      <xdr:row>0</xdr:row>
      <xdr:rowOff>675109</xdr:rowOff>
    </xdr:to>
    <xdr:pic>
      <xdr:nvPicPr>
        <xdr:cNvPr id="2" name="Picture 1">
          <a:extLst>
            <a:ext uri="{FF2B5EF4-FFF2-40B4-BE49-F238E27FC236}">
              <a16:creationId xmlns:a16="http://schemas.microsoft.com/office/drawing/2014/main" id="{E12E18DE-D71C-491C-89E8-4F266711F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52400"/>
          <a:ext cx="1581150" cy="5258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180975</xdr:rowOff>
    </xdr:from>
    <xdr:to>
      <xdr:col>0</xdr:col>
      <xdr:colOff>1663700</xdr:colOff>
      <xdr:row>0</xdr:row>
      <xdr:rowOff>706859</xdr:rowOff>
    </xdr:to>
    <xdr:pic>
      <xdr:nvPicPr>
        <xdr:cNvPr id="2" name="Picture 1">
          <a:extLst>
            <a:ext uri="{FF2B5EF4-FFF2-40B4-BE49-F238E27FC236}">
              <a16:creationId xmlns:a16="http://schemas.microsoft.com/office/drawing/2014/main" id="{D536F5E7-FB38-4F22-B4BE-D2AD7834A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80975"/>
          <a:ext cx="1581150" cy="5258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142875</xdr:rowOff>
    </xdr:from>
    <xdr:to>
      <xdr:col>0</xdr:col>
      <xdr:colOff>1676400</xdr:colOff>
      <xdr:row>0</xdr:row>
      <xdr:rowOff>668759</xdr:rowOff>
    </xdr:to>
    <xdr:pic>
      <xdr:nvPicPr>
        <xdr:cNvPr id="2" name="Picture 1">
          <a:extLst>
            <a:ext uri="{FF2B5EF4-FFF2-40B4-BE49-F238E27FC236}">
              <a16:creationId xmlns:a16="http://schemas.microsoft.com/office/drawing/2014/main" id="{944599FE-958C-447A-85CB-82A9AD2E61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42875"/>
          <a:ext cx="1581150" cy="5258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0</xdr:col>
      <xdr:colOff>1663700</xdr:colOff>
      <xdr:row>0</xdr:row>
      <xdr:rowOff>656059</xdr:rowOff>
    </xdr:to>
    <xdr:pic>
      <xdr:nvPicPr>
        <xdr:cNvPr id="2" name="Picture 1">
          <a:extLst>
            <a:ext uri="{FF2B5EF4-FFF2-40B4-BE49-F238E27FC236}">
              <a16:creationId xmlns:a16="http://schemas.microsoft.com/office/drawing/2014/main" id="{E79686CD-E832-4E55-9AD7-A92AD74BD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33350"/>
          <a:ext cx="1581150" cy="5258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65348B-DBDD-4C88-A1ED-9CE430E12329}" name="Table2" displayName="Table2" ref="A1:M68" totalsRowShown="0" headerRowDxfId="14" dataDxfId="13">
  <autoFilter ref="A1:M68" xr:uid="{7465348B-DBDD-4C88-A1ED-9CE430E12329}"/>
  <tableColumns count="13">
    <tableColumn id="1" xr3:uid="{29F0DD26-5201-4D9F-B670-F3874DC4A7B7}" name="Last Updated" dataDxfId="12">
      <calculatedColumnFormula>$A$51</calculatedColumnFormula>
    </tableColumn>
    <tableColumn id="2" xr3:uid="{FD34C036-7E74-446B-B0BD-174DA75F85A1}" name="Name" dataDxfId="11"/>
    <tableColumn id="3" xr3:uid="{08AB1710-B6E3-4325-886B-6BDE5FBC8DFA}" name="Description" dataDxfId="10"/>
    <tableColumn id="4" xr3:uid="{293A8575-63B1-46F9-9F02-E74A3B6337F3}" name="Link" dataDxfId="9" dataCellStyle="Hyperlink"/>
    <tableColumn id="5" xr3:uid="{8C208941-FDDE-4072-8A95-6A540DB352AC}" name="Source" dataDxfId="8"/>
    <tableColumn id="6" xr3:uid="{EC42CF54-17FC-48A9-90BF-F8C721A6C3B7}" name="Geographic Focus" dataDxfId="7"/>
    <tableColumn id="7" xr3:uid="{0F0A2C6B-4C72-41F5-A38F-0E1F1F99550D}" name="Planning Density Type" dataDxfId="6"/>
    <tableColumn id="8" xr3:uid="{606CB3B2-CBF5-484E-9249-6AB3189F5A55}" name="Equity Focus" dataDxfId="5"/>
    <tableColumn id="9" xr3:uid="{3C9E1E3C-90CD-4670-AA8D-860E427D353C}" name="Year Updated" dataDxfId="4"/>
    <tableColumn id="10" xr3:uid="{6DDE249D-0C81-4EB9-BBF9-21776D21F47D}" name="Resource Subject" dataDxfId="3"/>
    <tableColumn id="11" xr3:uid="{94FF633A-D903-45C3-87FF-735D2AF1061B}" name="Resource Audience" dataDxfId="2"/>
    <tableColumn id="12" xr3:uid="{58D2E2A8-3053-452E-8385-F90FCDF3FA41}" name="Transportation Modes" dataDxfId="1"/>
    <tableColumn id="13" xr3:uid="{6B2B2204-BE4B-426E-8199-EDD70BAE42D0}" name="Resource Type"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hyperlink" Target="https://www.qgis.org/en/site/index.html" TargetMode="External"/><Relationship Id="rId21" Type="http://schemas.openxmlformats.org/officeDocument/2006/relationships/hyperlink" Target="https://kepler.gl/" TargetMode="External"/><Relationship Id="rId42" Type="http://schemas.openxmlformats.org/officeDocument/2006/relationships/hyperlink" Target="https://equity-data.dot.gov/pages/tools-maps-and-apps" TargetMode="External"/><Relationship Id="rId47" Type="http://schemas.openxmlformats.org/officeDocument/2006/relationships/hyperlink" Target="https://alltransit.cnt.org/" TargetMode="External"/><Relationship Id="rId63" Type="http://schemas.openxmlformats.org/officeDocument/2006/relationships/hyperlink" Target="https://greenvalues.cnt.org/" TargetMode="External"/><Relationship Id="rId68" Type="http://schemas.openxmlformats.org/officeDocument/2006/relationships/printerSettings" Target="../printerSettings/printerSettings11.bin"/><Relationship Id="rId7" Type="http://schemas.openxmlformats.org/officeDocument/2006/relationships/hyperlink" Target="https://miro.com/mind-map/" TargetMode="External"/><Relationship Id="rId2" Type="http://schemas.openxmlformats.org/officeDocument/2006/relationships/hyperlink" Target="https://cdan.dot.gov/query" TargetMode="External"/><Relationship Id="rId16" Type="http://schemas.openxmlformats.org/officeDocument/2006/relationships/hyperlink" Target="https://wherematters.us/" TargetMode="External"/><Relationship Id="rId29" Type="http://schemas.openxmlformats.org/officeDocument/2006/relationships/hyperlink" Target="https://htaindex.cnt.org/" TargetMode="External"/><Relationship Id="rId11" Type="http://schemas.openxmlformats.org/officeDocument/2006/relationships/hyperlink" Target="https://enviroatlas.epa.gov/enviroatlas/interactivemap/" TargetMode="External"/><Relationship Id="rId24" Type="http://schemas.openxmlformats.org/officeDocument/2006/relationships/hyperlink" Target="https://www.tomtom.com/products/tomtom-move/" TargetMode="External"/><Relationship Id="rId32" Type="http://schemas.openxmlformats.org/officeDocument/2006/relationships/hyperlink" Target="https://inkscape.org/" TargetMode="External"/><Relationship Id="rId37" Type="http://schemas.openxmlformats.org/officeDocument/2006/relationships/hyperlink" Target="https://datahub.transportation.gov/stories/s/tsyd-k6ij" TargetMode="External"/><Relationship Id="rId40" Type="http://schemas.openxmlformats.org/officeDocument/2006/relationships/hyperlink" Target="https://www.mapbox.com/" TargetMode="External"/><Relationship Id="rId45" Type="http://schemas.openxmlformats.org/officeDocument/2006/relationships/hyperlink" Target="https://maps.geo.census.gov/ddmv/map.html" TargetMode="External"/><Relationship Id="rId53" Type="http://schemas.openxmlformats.org/officeDocument/2006/relationships/hyperlink" Target="https://www.transportation.gov/grants/dot-navigator/grant-application-checklist-for-strong-workforce-and-labor-plan" TargetMode="External"/><Relationship Id="rId58" Type="http://schemas.openxmlformats.org/officeDocument/2006/relationships/hyperlink" Target="https://catalog.data.gov/dataset/location-affordability-index-all-census-counties" TargetMode="External"/><Relationship Id="rId66" Type="http://schemas.openxmlformats.org/officeDocument/2006/relationships/hyperlink" Target="https://hepgis-usdot.hub.arcgis.com/pages/c3121bfc82224774a909576385726c11" TargetMode="External"/><Relationship Id="rId5" Type="http://schemas.openxmlformats.org/officeDocument/2006/relationships/hyperlink" Target="https://streetmix.net/-/2549998" TargetMode="External"/><Relationship Id="rId61" Type="http://schemas.openxmlformats.org/officeDocument/2006/relationships/hyperlink" Target="https://www.transportation.gov/transportation-health-tool" TargetMode="External"/><Relationship Id="rId19" Type="http://schemas.openxmlformats.org/officeDocument/2006/relationships/hyperlink" Target="https://plan-equity-tool-usdot.hub.arcgis.com/" TargetMode="External"/><Relationship Id="rId14" Type="http://schemas.openxmlformats.org/officeDocument/2006/relationships/hyperlink" Target="https://epa.maps.arcgis.com/home/webmap/viewer.html?webmap=3bffc086a9b34928a632ab6c8530ebcf" TargetMode="External"/><Relationship Id="rId22" Type="http://schemas.openxmlformats.org/officeDocument/2006/relationships/hyperlink" Target="https://www.flowmap.blue/" TargetMode="External"/><Relationship Id="rId27" Type="http://schemas.openxmlformats.org/officeDocument/2006/relationships/hyperlink" Target="https://www.openstreetmap.org/" TargetMode="External"/><Relationship Id="rId30" Type="http://schemas.openxmlformats.org/officeDocument/2006/relationships/hyperlink" Target="https://geonode.org/" TargetMode="External"/><Relationship Id="rId35" Type="http://schemas.openxmlformats.org/officeDocument/2006/relationships/hyperlink" Target="https://www.esri.com/en-us/arcgis/products/maps-for-adobecc/overview" TargetMode="External"/><Relationship Id="rId43" Type="http://schemas.openxmlformats.org/officeDocument/2006/relationships/hyperlink" Target="https://parkserve.tpl.org/mapping/" TargetMode="External"/><Relationship Id="rId48" Type="http://schemas.openxmlformats.org/officeDocument/2006/relationships/hyperlink" Target="https://www.ers.usda.gov/topics/rural-economy-population/rural-classifications/data-for-rural-analysis/" TargetMode="External"/><Relationship Id="rId56" Type="http://schemas.openxmlformats.org/officeDocument/2006/relationships/hyperlink" Target="https://planningtools.transportation.org/13/econworks.html" TargetMode="External"/><Relationship Id="rId64" Type="http://schemas.openxmlformats.org/officeDocument/2006/relationships/hyperlink" Target="https://www.epa.gov/state-and-local-transportation/estimating-emission-reductions-travel-efficiency-strategies" TargetMode="External"/><Relationship Id="rId69" Type="http://schemas.openxmlformats.org/officeDocument/2006/relationships/table" Target="../tables/table1.xml"/><Relationship Id="rId8" Type="http://schemas.openxmlformats.org/officeDocument/2006/relationships/hyperlink" Target="https://www.esri.com/en-us/arcgis/products/arcgis-survey123/overview?rsource=%2Fen-us%2Farcgis%2Fproducts%2Fsurvey123%2Foverview" TargetMode="External"/><Relationship Id="rId51" Type="http://schemas.openxmlformats.org/officeDocument/2006/relationships/hyperlink" Target="https://www.transit.land/" TargetMode="External"/><Relationship Id="rId3" Type="http://schemas.openxmlformats.org/officeDocument/2006/relationships/hyperlink" Target="https://screeningtool.geoplatform.gov/en/" TargetMode="External"/><Relationship Id="rId12" Type="http://schemas.openxmlformats.org/officeDocument/2006/relationships/hyperlink" Target="https://experience.arcgis.com/experience/0920984aa80a4362b8778d779b090723/page/ETC-Explorer---Homepage/" TargetMode="External"/><Relationship Id="rId17" Type="http://schemas.openxmlformats.org/officeDocument/2006/relationships/hyperlink" Target="https://epa.maps.arcgis.com/home/webmap/viewer.html?webmap=137d4e512249480c980e00807562da10" TargetMode="External"/><Relationship Id="rId25" Type="http://schemas.openxmlformats.org/officeDocument/2006/relationships/hyperlink" Target="https://tbest.org/" TargetMode="External"/><Relationship Id="rId33" Type="http://schemas.openxmlformats.org/officeDocument/2006/relationships/hyperlink" Target="https://www.datawrapper.de/" TargetMode="External"/><Relationship Id="rId38" Type="http://schemas.openxmlformats.org/officeDocument/2006/relationships/hyperlink" Target="https://earth.google.com/web" TargetMode="External"/><Relationship Id="rId46" Type="http://schemas.openxmlformats.org/officeDocument/2006/relationships/hyperlink" Target="https://www.sustainablehighways.org/" TargetMode="External"/><Relationship Id="rId59" Type="http://schemas.openxmlformats.org/officeDocument/2006/relationships/hyperlink" Target="https://cnt.org/tools/etod-social-impact-calculator" TargetMode="External"/><Relationship Id="rId67" Type="http://schemas.openxmlformats.org/officeDocument/2006/relationships/hyperlink" Target="https://shift.rmi.org/" TargetMode="External"/><Relationship Id="rId20" Type="http://schemas.openxmlformats.org/officeDocument/2006/relationships/hyperlink" Target="https://www.streetlightdata.com/" TargetMode="External"/><Relationship Id="rId41" Type="http://schemas.openxmlformats.org/officeDocument/2006/relationships/hyperlink" Target="https://envisiontomorrow.org/et-intro" TargetMode="External"/><Relationship Id="rId54" Type="http://schemas.openxmlformats.org/officeDocument/2006/relationships/hyperlink" Target="https://dsbs.sba.gov/search/dsp_dsbs.cfm" TargetMode="External"/><Relationship Id="rId62" Type="http://schemas.openxmlformats.org/officeDocument/2006/relationships/hyperlink" Target="https://hepgis-usdot.hub.arcgis.com/pages/036f196d89d94e899ed27b0cb40f34de" TargetMode="External"/><Relationship Id="rId1" Type="http://schemas.openxmlformats.org/officeDocument/2006/relationships/hyperlink" Target="https://www.itskrs.its.dot.gov/" TargetMode="External"/><Relationship Id="rId6" Type="http://schemas.openxmlformats.org/officeDocument/2006/relationships/hyperlink" Target="https://www.mural.co/" TargetMode="External"/><Relationship Id="rId15" Type="http://schemas.openxmlformats.org/officeDocument/2006/relationships/hyperlink" Target="https://communityviz.com/" TargetMode="External"/><Relationship Id="rId23" Type="http://schemas.openxmlformats.org/officeDocument/2006/relationships/hyperlink" Target="https://www.rawgraphs.io/" TargetMode="External"/><Relationship Id="rId28" Type="http://schemas.openxmlformats.org/officeDocument/2006/relationships/hyperlink" Target="https://www.socialexplorer.com/product" TargetMode="External"/><Relationship Id="rId36" Type="http://schemas.openxmlformats.org/officeDocument/2006/relationships/hyperlink" Target="https://felt.com/product" TargetMode="External"/><Relationship Id="rId49" Type="http://schemas.openxmlformats.org/officeDocument/2006/relationships/hyperlink" Target="https://www.epa.gov/moves/latest-version-motor-vehicle-emission-simulator-moves" TargetMode="External"/><Relationship Id="rId57" Type="http://schemas.openxmlformats.org/officeDocument/2006/relationships/hyperlink" Target="https://www.planning.dot.gov/resource_hub.aspx" TargetMode="External"/><Relationship Id="rId10" Type="http://schemas.openxmlformats.org/officeDocument/2006/relationships/hyperlink" Target="https://dmptool.org/" TargetMode="External"/><Relationship Id="rId31" Type="http://schemas.openxmlformats.org/officeDocument/2006/relationships/hyperlink" Target="https://www.ptvgroup.com/en-us/products/ptv-vissim" TargetMode="External"/><Relationship Id="rId44" Type="http://schemas.openxmlformats.org/officeDocument/2006/relationships/hyperlink" Target="https://www.atsdr.cdc.gov/placeandhealth/svi/index.html" TargetMode="External"/><Relationship Id="rId52" Type="http://schemas.openxmlformats.org/officeDocument/2006/relationships/hyperlink" Target="https://uoa.cnt.org/" TargetMode="External"/><Relationship Id="rId60" Type="http://schemas.openxmlformats.org/officeDocument/2006/relationships/hyperlink" Target="https://fhwaapps.fhwa.dot.gov/planworks/Applications/Show/stakeholder-collaboration" TargetMode="External"/><Relationship Id="rId65" Type="http://schemas.openxmlformats.org/officeDocument/2006/relationships/hyperlink" Target="https://dashboard.transitcenter.org/" TargetMode="External"/><Relationship Id="rId4" Type="http://schemas.openxmlformats.org/officeDocument/2006/relationships/hyperlink" Target="https://colororacle.org/index.html" TargetMode="External"/><Relationship Id="rId9" Type="http://schemas.openxmlformats.org/officeDocument/2006/relationships/hyperlink" Target="https://maps.dot.gov/fhwa/steap/" TargetMode="External"/><Relationship Id="rId13" Type="http://schemas.openxmlformats.org/officeDocument/2006/relationships/hyperlink" Target="https://www.epa.gov/ejscreen" TargetMode="External"/><Relationship Id="rId18" Type="http://schemas.openxmlformats.org/officeDocument/2006/relationships/hyperlink" Target="https://www.slc.gsa.gov/slc/" TargetMode="External"/><Relationship Id="rId39" Type="http://schemas.openxmlformats.org/officeDocument/2006/relationships/hyperlink" Target="https://geojson.io/" TargetMode="External"/><Relationship Id="rId34" Type="http://schemas.openxmlformats.org/officeDocument/2006/relationships/hyperlink" Target="https://flourish.studio/" TargetMode="External"/><Relationship Id="rId50" Type="http://schemas.openxmlformats.org/officeDocument/2006/relationships/hyperlink" Target="https://www.fhwa.dot.gov/environment/air_quality/cmaq/toolkit/" TargetMode="External"/><Relationship Id="rId55" Type="http://schemas.openxmlformats.org/officeDocument/2006/relationships/hyperlink" Target="https://toddata.cn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F05A-B1C8-4ED5-9648-C81BF5BCAD40}">
  <sheetPr codeName="Sheet1"/>
  <dimension ref="B1:C29"/>
  <sheetViews>
    <sheetView tabSelected="1" zoomScale="80" zoomScaleNormal="80" workbookViewId="0">
      <selection activeCell="D2" sqref="D2"/>
    </sheetView>
  </sheetViews>
  <sheetFormatPr defaultColWidth="8.7265625" defaultRowHeight="14.5"/>
  <cols>
    <col min="1" max="1" width="1.1796875" style="1" customWidth="1"/>
    <col min="2" max="2" width="99.54296875" style="1" customWidth="1"/>
    <col min="3" max="3" width="76.453125" style="1" customWidth="1"/>
    <col min="4" max="16384" width="8.7265625" style="1"/>
  </cols>
  <sheetData>
    <row r="1" spans="2:3" ht="6" customHeight="1" thickBot="1"/>
    <row r="2" spans="2:3" ht="102.75" customHeight="1" thickBot="1">
      <c r="B2" s="40" t="s">
        <v>0</v>
      </c>
    </row>
    <row r="3" spans="2:3" ht="69" customHeight="1">
      <c r="B3" s="41" t="s">
        <v>1</v>
      </c>
      <c r="C3" s="42"/>
    </row>
    <row r="4" spans="2:3" ht="252.75" customHeight="1" thickBot="1">
      <c r="B4" s="39" t="s">
        <v>2</v>
      </c>
      <c r="C4" s="42"/>
    </row>
    <row r="5" spans="2:3" ht="22.5" customHeight="1"/>
    <row r="6" spans="2:3" ht="33" customHeight="1">
      <c r="B6" s="10" t="s">
        <v>3</v>
      </c>
      <c r="C6" s="19" t="s">
        <v>4</v>
      </c>
    </row>
    <row r="7" spans="2:3" ht="70" customHeight="1">
      <c r="B7" s="45" t="s">
        <v>5</v>
      </c>
      <c r="C7" s="55" t="str">
        <f>HYPERLINK("#Mapping!A1","The Mapping tab. This has drop-down filters to identify tools that may best fit your needs based on subject, audience, and transportation mode.")</f>
        <v>The Mapping tab. This has drop-down filters to identify tools that may best fit your needs based on subject, audience, and transportation mode.</v>
      </c>
    </row>
    <row r="8" spans="2:3" ht="70" customHeight="1">
      <c r="B8" s="45" t="s">
        <v>6</v>
      </c>
      <c r="C8" s="55" t="str">
        <f>HYPERLINK("#Design!A1","The Design tab. This has drop-down filters to identify tools that may best fit your needs based on subject, audience, and transportation mode.")</f>
        <v>The Design tab. This has drop-down filters to identify tools that may best fit your needs based on subject, audience, and transportation mode.</v>
      </c>
    </row>
    <row r="9" spans="2:3" ht="70" customHeight="1">
      <c r="B9" s="45" t="s">
        <v>7</v>
      </c>
      <c r="C9" s="55" t="str">
        <f>HYPERLINK("#'Data Analytics &amp; Management'!A1","The Data Analytics &amp; Management tab. This has drop-down filters to identify tools that may best fit your needs based on subject, audience, and transportation mode.")</f>
        <v>The Data Analytics &amp; Management tab. This has drop-down filters to identify tools that may best fit your needs based on subject, audience, and transportation mode.</v>
      </c>
    </row>
    <row r="10" spans="2:3" ht="61" customHeight="1">
      <c r="B10" s="45" t="s">
        <v>8</v>
      </c>
      <c r="C10" s="56" t="str">
        <f>HYPERLINK("#'Process &amp; Data Visualization'!B1","The Process &amp; Data Visualization tab. This has drop-down filters to identify tools that may best fit your needs based on subject, audience, and transportation mode.")</f>
        <v>The Process &amp; Data Visualization tab. This has drop-down filters to identify tools that may best fit your needs based on subject, audience, and transportation mode.</v>
      </c>
    </row>
    <row r="11" spans="2:3" ht="70" customHeight="1">
      <c r="B11" s="46" t="s">
        <v>9</v>
      </c>
      <c r="C11" s="57" t="str">
        <f>HYPERLINK("#Modeling!A1","The Modeling tab. This has drop-down filters to identify tools that may best fit your needs based on subject, audience, and transportation mode.")</f>
        <v>The Modeling tab. This has drop-down filters to identify tools that may best fit your needs based on subject, audience, and transportation mode.</v>
      </c>
    </row>
    <row r="12" spans="2:3" ht="70" customHeight="1">
      <c r="B12" s="46" t="s">
        <v>10</v>
      </c>
      <c r="C12" s="57" t="str">
        <f>HYPERLINK("#Surveying!A1","The Surveying tab. This has drop-down filters to identify tools that may best fit your needs based on subject, audience, and transportation mode.")</f>
        <v>The Surveying tab. This has drop-down filters to identify tools that may best fit your needs based on subject, audience, and transportation mode.</v>
      </c>
    </row>
    <row r="13" spans="2:3" ht="70" customHeight="1">
      <c r="B13" s="47" t="s">
        <v>11</v>
      </c>
      <c r="C13" s="58" t="str">
        <f>HYPERLINK("#'Self-Evaluation Tools'!A1","The Self-Evaluation Tools tab. This has drop-down filters to identify tools that may best fit your needs based on subject, audience, and transportation mode.")</f>
        <v>The Self-Evaluation Tools tab. This has drop-down filters to identify tools that may best fit your needs based on subject, audience, and transportation mode.</v>
      </c>
    </row>
    <row r="14" spans="2:3" ht="70" customHeight="1">
      <c r="B14" s="45" t="s">
        <v>12</v>
      </c>
      <c r="C14" s="59" t="str">
        <f>HYPERLINK("#Calculator!A1","The Calculator tab. This has drop-down filters to identify tools that may best fit your needs based on subject, audience, and transportation mode.")</f>
        <v>The Calculator tab. This has drop-down filters to identify tools that may best fit your needs based on subject, audience, and transportation mode.</v>
      </c>
    </row>
    <row r="15" spans="2:3" ht="70" customHeight="1">
      <c r="B15" s="45" t="s">
        <v>13</v>
      </c>
      <c r="C15" s="55" t="str">
        <f>HYPERLINK("#'Datasets &amp; Databases'!A1","The Datasets and Databases tab. This has drop-down filters to identify tools that may best fit your needs based on subject, audience, and transportation mode.")</f>
        <v>The Datasets and Databases tab. This has drop-down filters to identify tools that may best fit your needs based on subject, audience, and transportation mode.</v>
      </c>
    </row>
    <row r="16" spans="2:3" ht="52" customHeight="1">
      <c r="B16" s="43" t="s">
        <v>14</v>
      </c>
      <c r="C16" s="44" t="s">
        <v>15</v>
      </c>
    </row>
    <row r="17" spans="2:3" ht="52.5" customHeight="1">
      <c r="B17" s="43" t="s">
        <v>16</v>
      </c>
      <c r="C17" s="44" t="s">
        <v>17</v>
      </c>
    </row>
    <row r="18" spans="2:3" ht="41.5" customHeight="1">
      <c r="B18" s="43" t="s">
        <v>18</v>
      </c>
      <c r="C18" s="44" t="s">
        <v>19</v>
      </c>
    </row>
    <row r="19" spans="2:3" ht="42.65" customHeight="1">
      <c r="B19" s="43" t="s">
        <v>20</v>
      </c>
      <c r="C19" s="44" t="s">
        <v>21</v>
      </c>
    </row>
    <row r="20" spans="2:3" ht="37.5" customHeight="1">
      <c r="B20" s="43" t="s">
        <v>22</v>
      </c>
      <c r="C20" s="44" t="s">
        <v>23</v>
      </c>
    </row>
    <row r="21" spans="2:3" ht="36.65" customHeight="1">
      <c r="B21" s="43" t="s">
        <v>24</v>
      </c>
      <c r="C21" s="44" t="s">
        <v>25</v>
      </c>
    </row>
    <row r="22" spans="2:3" ht="42" customHeight="1">
      <c r="B22" s="43" t="s">
        <v>26</v>
      </c>
      <c r="C22" s="44" t="s">
        <v>27</v>
      </c>
    </row>
    <row r="23" spans="2:3" ht="42.65" customHeight="1">
      <c r="B23" s="43" t="s">
        <v>28</v>
      </c>
      <c r="C23" s="44" t="s">
        <v>29</v>
      </c>
    </row>
    <row r="24" spans="2:3" ht="37.5" customHeight="1">
      <c r="B24" s="43" t="s">
        <v>30</v>
      </c>
      <c r="C24" s="44" t="s">
        <v>31</v>
      </c>
    </row>
    <row r="25" spans="2:3" ht="44.15" customHeight="1">
      <c r="B25" s="43" t="s">
        <v>32</v>
      </c>
      <c r="C25" s="44" t="s">
        <v>33</v>
      </c>
    </row>
    <row r="26" spans="2:3" ht="36.65" customHeight="1">
      <c r="B26" s="43" t="s">
        <v>34</v>
      </c>
      <c r="C26" s="44" t="s">
        <v>35</v>
      </c>
    </row>
    <row r="27" spans="2:3" ht="39.65" customHeight="1">
      <c r="B27" s="43" t="s">
        <v>36</v>
      </c>
      <c r="C27" s="44" t="s">
        <v>37</v>
      </c>
    </row>
    <row r="28" spans="2:3" ht="40.5" customHeight="1">
      <c r="B28" s="43" t="s">
        <v>38</v>
      </c>
      <c r="C28" s="44" t="s">
        <v>39</v>
      </c>
    </row>
    <row r="29" spans="2:3" ht="44.5" customHeight="1">
      <c r="B29" s="43" t="s">
        <v>40</v>
      </c>
      <c r="C29" s="44" t="s">
        <v>41</v>
      </c>
    </row>
  </sheetData>
  <sheetProtection algorithmName="SHA-512" hashValue="tMsiM8EhXRkpWBkDUaQQqTf76M0ojNnypg4+Ilj4YonEYc6+h1doMdTL7tdZskCBcScbBOgUdQqX93vkOwIMeQ==" saltValue="bBb5/hNsDJOxHOLXTlV/iA=="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9E3C-D6C6-4496-9063-15577952CFB8}">
  <dimension ref="A1:Y48"/>
  <sheetViews>
    <sheetView workbookViewId="0">
      <selection activeCell="B1" sqref="B1:D1"/>
    </sheetView>
  </sheetViews>
  <sheetFormatPr defaultColWidth="8.7265625" defaultRowHeight="14.5"/>
  <cols>
    <col min="1" max="1" width="33.7265625" style="1" customWidth="1"/>
    <col min="2" max="2" width="48.26953125" style="1" customWidth="1"/>
    <col min="3" max="3" width="22.54296875" style="1" customWidth="1"/>
    <col min="4" max="4" width="28.453125" style="1" customWidth="1"/>
    <col min="5" max="5" width="13.54296875" style="1" customWidth="1"/>
    <col min="6" max="6" width="13.453125" style="1" customWidth="1"/>
    <col min="7" max="7" width="10.81640625" style="1" customWidth="1"/>
    <col min="8" max="8" width="12.4531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17.65" customHeight="1">
      <c r="A1" s="63"/>
      <c r="B1" s="62" t="s">
        <v>42</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45</v>
      </c>
      <c r="N4" s="1" t="s">
        <v>46</v>
      </c>
      <c r="O4" s="1" t="s">
        <v>47</v>
      </c>
      <c r="P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74</v>
      </c>
    </row>
    <row r="11" spans="1:25" ht="145" customHeight="1" thickBot="1">
      <c r="A11" s="35" t="str" cm="1">
        <f t="array" ref="A11:K46">_xlfn._xlws.FILTER($M$12:$W$61,ISNUMBER(SEARCH($B$5,$U$12:$U$61))*ISNUMBER(SEARCH($B$6,$V$12:$V$61))*ISNUMBER(SEARCH($B$7,$W$12:$W$61)))</f>
        <v>ITS Deployment Evaluation</v>
      </c>
      <c r="B11" s="7" t="str">
        <v>This resource center helps to provide decision support data for Intelligent Transportation Systems (ITS) decision-making. It includes data on the benefits of safety, mobility, efficiency, productivity, energy and environmental impacts, and customer satisfaction, as well as data on both capital and operations and maintenance costs. It also maps and visualizes the data.</v>
      </c>
      <c r="C11" s="7" t="str">
        <v>https://www.itskrs.its.dot.gov/</v>
      </c>
      <c r="D11" s="7" t="str">
        <v>Intelligent Transportation Systems Joint Program Office</v>
      </c>
      <c r="E11" s="7" t="str">
        <v>National</v>
      </c>
      <c r="F11" s="7" t="str">
        <v>All</v>
      </c>
      <c r="G11" s="7" t="str">
        <v>NA</v>
      </c>
      <c r="H11" s="7" t="str">
        <v>N/A</v>
      </c>
      <c r="I11" s="7" t="str">
        <v>Planning &amp; Pre-Construction Processes, All</v>
      </c>
      <c r="J11" s="7" t="str">
        <v>Local Government, MPO, RPO, State DOT, Tribal Government, Other, All</v>
      </c>
      <c r="K11" s="7"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5" customHeight="1" thickBot="1">
      <c r="A12" s="36" t="str">
        <v>Climate and Economic Justice Screening Tool (CEJST)</v>
      </c>
      <c r="B12" s="37" t="str">
        <v>The tool has an interactive map, drawing from indicators that identify communities experiencing  burdens across eight categories. The tool is recommended to be used by RCN applicants to determine if their project area is considered a disadvantaged community.</v>
      </c>
      <c r="C12" s="37" t="str">
        <v>https://screeningtool.geoplatform.gov/en/</v>
      </c>
      <c r="D12" s="37" t="str">
        <v>Council on Environmental Quality</v>
      </c>
      <c r="E12" s="37" t="str">
        <v>National</v>
      </c>
      <c r="F12" s="37" t="str">
        <v>All</v>
      </c>
      <c r="G12" s="37" t="str">
        <v>x</v>
      </c>
      <c r="H12" s="37">
        <v>2022</v>
      </c>
      <c r="I12" s="37" t="str">
        <v>Community &amp; Stakeholder Engagement, Planning &amp; Pre-Construction Processes, All</v>
      </c>
      <c r="J12" s="37" t="str">
        <v>Local Government, MPO, RPO, State DOT, Tribal Government, Other, All</v>
      </c>
      <c r="K12" s="37" t="str">
        <v>Active Transportation, Highway/Road, Ports, Rail, Transit, All</v>
      </c>
      <c r="M12" s="1" t="str" cm="1">
        <f t="array" ref="M12:W48">_xlfn._xlws.FILTER(All!$B2:'All'!$L$70,ISNUMBER(SEARCH($M$10,All!$M$2:'All'!$M$70)))</f>
        <v>ITS Deployment Evaluation</v>
      </c>
      <c r="N12" s="1" t="str">
        <v>This resource center helps to provide decision support data for Intelligent Transportation Systems (ITS) decision-making. It includes data on the benefits of safety, mobility, efficiency, productivity, energy and environmental impacts, and customer satisfaction, as well as data on both capital and operations and maintenance costs. It also maps and visualizes the data.</v>
      </c>
      <c r="O12" s="1" t="str">
        <v>https://www.itskrs.its.dot.gov/</v>
      </c>
      <c r="P12" s="1" t="str">
        <v>Intelligent Transportation Systems Joint Program Office</v>
      </c>
      <c r="Q12" s="1" t="str">
        <v>National</v>
      </c>
      <c r="R12" s="1" t="str">
        <v>All</v>
      </c>
      <c r="S12" s="1" t="str">
        <v>NA</v>
      </c>
      <c r="T12" s="1" t="str">
        <v>N/A</v>
      </c>
      <c r="U12" s="1" t="str">
        <v>Planning &amp; Pre-Construction Processes, All</v>
      </c>
      <c r="V12" s="1" t="str">
        <v>Local Government, MPO, RPO, State DOT, Tribal Government, Other, All</v>
      </c>
      <c r="W12" s="1" t="str">
        <v>Active Transportation, Highway/Road, Ports, Rail, Transit, All</v>
      </c>
      <c r="X12" s="17"/>
    </row>
    <row r="13" spans="1:25" ht="145" customHeight="1" thickBot="1">
      <c r="A13" s="35" t="str">
        <v>ArcGIS Survey123</v>
      </c>
      <c r="B13" s="7" t="str">
        <v>This survey and form builder also enables users to visualize and analyze information with a geographic lens, and share data through web maps, apps, and dashboards. A free trial is available.</v>
      </c>
      <c r="C13" s="7" t="str">
        <v>https://www.esri.com/en-us/arcgis/products/arcgis-survey123/overview?rsource=%2Fen-us%2Farcgis%2Fproducts%2Fsurvey123%2Foverview</v>
      </c>
      <c r="D13" s="7" t="str">
        <v>Esri</v>
      </c>
      <c r="E13" s="7" t="str">
        <v>National</v>
      </c>
      <c r="F13" s="7" t="str">
        <v>All</v>
      </c>
      <c r="G13" s="7" t="str">
        <v>NA</v>
      </c>
      <c r="H13" s="7" t="str">
        <v>N/A</v>
      </c>
      <c r="I13" s="7" t="str">
        <v>Community &amp; Stakeholder Engagement, All</v>
      </c>
      <c r="J13" s="7" t="str">
        <v>Local Government, MPO, RPO, State DOT, Tribal Government, Other, All</v>
      </c>
      <c r="K13" s="7" t="str">
        <v>Active Transportation, Highway/Road, Ports, Rail, Transit, All</v>
      </c>
      <c r="M13" s="1" t="str">
        <v>Climate and Economic Justice Screening Tool (CEJST)</v>
      </c>
      <c r="N13" s="1" t="str">
        <v>The tool has an interactive map, drawing from indicators that identify communities experiencing  burdens across eight categories. The tool is recommended to be used by RCN applicants to determine if their project area is considered a disadvantaged community.</v>
      </c>
      <c r="O13" s="1" t="str">
        <v>https://screeningtool.geoplatform.gov/en/</v>
      </c>
      <c r="P13" s="1" t="str">
        <v>Council on Environmental Quality</v>
      </c>
      <c r="Q13" s="1" t="str">
        <v>National</v>
      </c>
      <c r="R13" s="1" t="str">
        <v>All</v>
      </c>
      <c r="S13" s="1" t="str">
        <v>x</v>
      </c>
      <c r="T13" s="1">
        <v>2022</v>
      </c>
      <c r="U13" s="1" t="str">
        <v>Community &amp; Stakeholder Engagement, Planning &amp; Pre-Construction Processes, All</v>
      </c>
      <c r="V13" s="1" t="str">
        <v>Local Government, MPO, RPO, State DOT, Tribal Government, Other, All</v>
      </c>
      <c r="W13" s="1" t="str">
        <v>Active Transportation, Highway/Road, Ports, Rail, Transit, All</v>
      </c>
      <c r="X13" s="17"/>
    </row>
    <row r="14" spans="1:25" ht="145" customHeight="1">
      <c r="A14" s="38" t="str">
        <v>Screening Tool for Equity Analysis of Projects (STEAP)</v>
      </c>
      <c r="B14" s="37" t="str">
        <v>This interactive mapping allows rapid screening of potential project locations anywhere in the United States to support Title VI, environmental justice, and other socioeconomic data analyses. It provides estimates of the socioeconomic characteristics of the resident population surrounding a project location, using 2017-2021 American Community Survey 5-Year Estimates.</v>
      </c>
      <c r="C14" s="37" t="str">
        <v>https://maps.dot.gov/fhwa/steap/</v>
      </c>
      <c r="D14" s="37" t="str">
        <v>FHWA</v>
      </c>
      <c r="E14" s="37" t="str">
        <v>National</v>
      </c>
      <c r="F14" s="37" t="str">
        <v>All</v>
      </c>
      <c r="G14" s="37" t="str">
        <v>x</v>
      </c>
      <c r="H14" s="37" t="str">
        <v>N/A</v>
      </c>
      <c r="I14" s="37" t="str">
        <v>Community &amp; Stakeholder Engagement, Planning &amp; Pre-Construction Processes, All</v>
      </c>
      <c r="J14" s="37" t="str">
        <v>Local Government, MPO, RPO, State DOT, Tribal Government, Other, All</v>
      </c>
      <c r="K14" s="37" t="str">
        <v>Active Transportation, Highway/Road, Ports, Rail, Transit, All</v>
      </c>
      <c r="M14" s="1" t="str">
        <v>ArcGIS Survey123</v>
      </c>
      <c r="N14" s="1" t="str">
        <v>This survey and form builder also enables users to visualize and analyze information with a geographic lens, and share data through web maps, apps, and dashboards. A free trial is available.</v>
      </c>
      <c r="O14" s="1" t="str">
        <v>https://www.esri.com/en-us/arcgis/products/arcgis-survey123/overview?rsource=%2Fen-us%2Farcgis%2Fproducts%2Fsurvey123%2Foverview</v>
      </c>
      <c r="P14" s="1" t="str">
        <v>Esri</v>
      </c>
      <c r="Q14" s="1" t="str">
        <v>National</v>
      </c>
      <c r="R14" s="1" t="str">
        <v>All</v>
      </c>
      <c r="S14" s="1" t="str">
        <v>NA</v>
      </c>
      <c r="T14" s="1" t="str">
        <v>N/A</v>
      </c>
      <c r="U14" s="1" t="str">
        <v>Community &amp; Stakeholder Engagement, All</v>
      </c>
      <c r="V14" s="1" t="str">
        <v>Local Government, MPO, RPO, State DOT, Tribal Government, Other, All</v>
      </c>
      <c r="W14" s="1" t="str">
        <v>Active Transportation, Highway/Road, Ports, Rail, Transit, All</v>
      </c>
      <c r="X14" s="17"/>
    </row>
    <row r="15" spans="1:25" ht="145" customHeight="1">
      <c r="A15" s="31" t="str">
        <v>EnviroAtlas</v>
      </c>
      <c r="B15" s="7" t="str">
        <v>EnviroAtlas provides geospatial data, easy-to-use tools, and other resources related to ecosystem services, their chemical and non-chemical stressors, and human health.</v>
      </c>
      <c r="C15" s="7" t="str">
        <v>https://enviroatlas.epa.gov/enviroatlas/interactivemap/</v>
      </c>
      <c r="D15" s="7" t="str">
        <v>EPA</v>
      </c>
      <c r="E15" s="7" t="str">
        <v>National</v>
      </c>
      <c r="F15" s="7" t="str">
        <v>All</v>
      </c>
      <c r="G15" s="7" t="str">
        <v>NA</v>
      </c>
      <c r="H15" s="7" t="str">
        <v>N/A</v>
      </c>
      <c r="I15" s="7" t="str">
        <v>Project &amp; Grant Management, Planning &amp; Pre-Construction Processes, All</v>
      </c>
      <c r="J15" s="7" t="str">
        <v>Local Government, MPO, RPO, State DOT, Tribal Government, Other, All</v>
      </c>
      <c r="K15" s="7" t="str">
        <v>Active Transportation, Highway/Road, Ports, Rail, Transit, All</v>
      </c>
      <c r="M15" s="1" t="str">
        <v>Screening Tool for Equity Analysis of Projects (STEAP)</v>
      </c>
      <c r="N15" s="1" t="str">
        <v>This interactive mapping allows rapid screening of potential project locations anywhere in the United States to support Title VI, environmental justice, and other socioeconomic data analyses. It provides estimates of the socioeconomic characteristics of the resident population surrounding a project location, using 2017-2021 American Community Survey 5-Year Estimates.</v>
      </c>
      <c r="O15" s="1" t="str">
        <v>https://maps.dot.gov/fhwa/steap/</v>
      </c>
      <c r="P15" s="1" t="str">
        <v>FHWA</v>
      </c>
      <c r="Q15" s="1" t="str">
        <v>National</v>
      </c>
      <c r="R15" s="1" t="str">
        <v>All</v>
      </c>
      <c r="S15" s="1" t="str">
        <v>x</v>
      </c>
      <c r="T15" s="1" t="str">
        <v>N/A</v>
      </c>
      <c r="U15" s="1" t="str">
        <v>Community &amp; Stakeholder Engagement, Planning &amp; Pre-Construction Processes, All</v>
      </c>
      <c r="V15" s="1" t="str">
        <v>Local Government, MPO, RPO, State DOT, Tribal Government, Other, All</v>
      </c>
      <c r="W15" s="1" t="str">
        <v>Active Transportation, Highway/Road, Ports, Rail, Transit, All</v>
      </c>
      <c r="X15" s="17"/>
    </row>
    <row r="16" spans="1:25" ht="145" customHeight="1">
      <c r="A16" s="38" t="str">
        <v>Equitable Transportation Community (ETC) Explorer</v>
      </c>
      <c r="B16" s="37" t="str">
        <v>This interactive web application uses 2020 Census tracts and data to explore the cumulative burden that communities experience as a result of underinvestment in transportation, highlighting five components: Transportation Insecurity, Climate and Disaster Risk Burden, Environmental Burden, Health Vulnerability, and Social Vulnerability. The ETC is meant to complement the Climate and Economic Justice Screening Tool (CEJST) and allow users deeper insight into transportation disadvantage.</v>
      </c>
      <c r="C16" s="37" t="str">
        <v>https://experience.arcgis.com/experience/0920984aa80a4362b8778d779b090723/page/ETC-Explorer---Homepage/</v>
      </c>
      <c r="D16" s="37" t="str">
        <v>USDOT</v>
      </c>
      <c r="E16" s="37" t="str">
        <v>National</v>
      </c>
      <c r="F16" s="37" t="str">
        <v>All</v>
      </c>
      <c r="G16" s="37" t="str">
        <v>X</v>
      </c>
      <c r="H16" s="37">
        <v>2023</v>
      </c>
      <c r="I16" s="37" t="str">
        <v>Planning &amp; Pre-Construction Processes, All</v>
      </c>
      <c r="J16" s="37" t="str">
        <v>Local Government, MPO, RPO, State DOT, Tribal Government, Other, All</v>
      </c>
      <c r="K16" s="37" t="str">
        <v>Active Transportation, Highway/Road, Ports, Rail, Transit, All</v>
      </c>
      <c r="M16" s="1" t="str">
        <v>EnviroAtlas</v>
      </c>
      <c r="N16" s="1" t="str">
        <v>EnviroAtlas provides geospatial data, easy-to-use tools, and other resources related to ecosystem services, their chemical and non-chemical stressors, and human health.</v>
      </c>
      <c r="O16" s="1" t="str">
        <v>https://enviroatlas.epa.gov/enviroatlas/interactivemap/</v>
      </c>
      <c r="P16" s="1" t="str">
        <v>EPA</v>
      </c>
      <c r="Q16" s="1" t="str">
        <v>National</v>
      </c>
      <c r="R16" s="1" t="str">
        <v>All</v>
      </c>
      <c r="S16" s="1" t="str">
        <v>NA</v>
      </c>
      <c r="T16" s="1" t="str">
        <v>N/A</v>
      </c>
      <c r="U16" s="1" t="str">
        <v>Project &amp; Grant Management, Planning &amp; Pre-Construction Processes, All</v>
      </c>
      <c r="V16" s="1" t="str">
        <v>Local Government, MPO, RPO, State DOT, Tribal Government, Other, All</v>
      </c>
      <c r="W16" s="1" t="str">
        <v>Active Transportation, Highway/Road, Ports, Rail, Transit, All</v>
      </c>
      <c r="X16" s="17"/>
    </row>
    <row r="17" spans="1:24" ht="145" customHeight="1">
      <c r="A17" s="31" t="str">
        <v>EJScreen</v>
      </c>
      <c r="B17" s="7" t="str">
        <v>EPA's environmental justice mapping and screening tool  provides a nationally consistent dataset and approach for combining environmental and demographic socioeconomic indicators.</v>
      </c>
      <c r="C17" s="7" t="str">
        <v>https://www.epa.gov/ejscreen</v>
      </c>
      <c r="D17" s="7" t="str">
        <v>US EPA</v>
      </c>
      <c r="E17" s="7" t="str">
        <v>National</v>
      </c>
      <c r="F17" s="7" t="str">
        <v>All</v>
      </c>
      <c r="G17" s="7" t="str">
        <v>X</v>
      </c>
      <c r="H17" s="7">
        <v>2023</v>
      </c>
      <c r="I17" s="7" t="str">
        <v>Planning &amp; Pre-Construction Processes, All</v>
      </c>
      <c r="J17" s="7" t="str">
        <v>Local Government, MPO, RPO, State DOT, Tribal Government, Other, All</v>
      </c>
      <c r="K17" s="7" t="str">
        <v>Active Transportation, Highway/Road, Ports, Rail, Transit, All</v>
      </c>
      <c r="M17" s="1" t="str">
        <v>Equitable Transportation Community (ETC) Explorer</v>
      </c>
      <c r="N17" s="1" t="str">
        <v>This interactive web application uses 2020 Census tracts and data to explore the cumulative burden that communities experience as a result of underinvestment in transportation, highlighting five components: Transportation Insecurity, Climate and Disaster Risk Burden, Environmental Burden, Health Vulnerability, and Social Vulnerability. The ETC is meant to complement the Climate and Economic Justice Screening Tool (CEJST) and allow users deeper insight into transportation disadvantage.</v>
      </c>
      <c r="O17" s="1" t="str">
        <v>https://experience.arcgis.com/experience/0920984aa80a4362b8778d779b090723/page/ETC-Explorer---Homepage/</v>
      </c>
      <c r="P17" s="1" t="str">
        <v>USDOT</v>
      </c>
      <c r="Q17" s="1" t="str">
        <v>National</v>
      </c>
      <c r="R17" s="1" t="str">
        <v>All</v>
      </c>
      <c r="S17" s="1" t="str">
        <v>X</v>
      </c>
      <c r="T17" s="1">
        <v>2023</v>
      </c>
      <c r="U17" s="1" t="str">
        <v>Planning &amp; Pre-Construction Processes, All</v>
      </c>
      <c r="V17" s="1" t="str">
        <v>Local Government, MPO, RPO, State DOT, Tribal Government, Other, All</v>
      </c>
      <c r="W17" s="1" t="str">
        <v>Active Transportation, Highway/Road, Ports, Rail, Transit, All</v>
      </c>
      <c r="X17" s="17"/>
    </row>
    <row r="18" spans="1:24" ht="145" customHeight="1">
      <c r="A18" s="38" t="str">
        <v>Access to Jobs and Workers Via Transit Tool</v>
      </c>
      <c r="B18" s="37" t="str">
        <v>This free geospatial data resource and web mapping tool is designed to compare the accessibility of neighborhoods via public transit service. Indicators also summarize accessibility to jobs as well as accessibility by workers, households, and population. Coverage is limited to metropolitan regions served by transit agencies that share their service data in a standard format called GTFS.</v>
      </c>
      <c r="C18" s="37" t="str">
        <v>https://epa.maps.arcgis.com/home/webmap/viewer.html?webmap=3bffc086a9b34928a632ab6c8530ebcf</v>
      </c>
      <c r="D18" s="37" t="str">
        <v>US EPA</v>
      </c>
      <c r="E18" s="37" t="str">
        <v>National</v>
      </c>
      <c r="F18" s="37" t="str">
        <v>Urban</v>
      </c>
      <c r="G18" s="37" t="str">
        <v>x</v>
      </c>
      <c r="H18" s="37" t="str">
        <v>N/A</v>
      </c>
      <c r="I18" s="37" t="str">
        <v>Planning &amp; Pre-Construction Processes, All</v>
      </c>
      <c r="J18" s="37" t="str">
        <v>Local Government, MPO, State DOT, Tribal Government, Other, All</v>
      </c>
      <c r="K18" s="37" t="str">
        <v>Active Transportation, Highway/Road, Ports, Rail, Transit, All</v>
      </c>
      <c r="M18" s="1" t="str">
        <v>EJScreen</v>
      </c>
      <c r="N18" s="1" t="str">
        <v>EPA's environmental justice mapping and screening tool  provides a nationally consistent dataset and approach for combining environmental and demographic socioeconomic indicators.</v>
      </c>
      <c r="O18" s="1" t="str">
        <v>https://www.epa.gov/ejscreen</v>
      </c>
      <c r="P18" s="1" t="str">
        <v>US EPA</v>
      </c>
      <c r="Q18" s="1" t="str">
        <v>National</v>
      </c>
      <c r="R18" s="1" t="str">
        <v>All</v>
      </c>
      <c r="S18" s="1" t="str">
        <v>X</v>
      </c>
      <c r="T18" s="1">
        <v>2023</v>
      </c>
      <c r="U18" s="1" t="str">
        <v>Planning &amp; Pre-Construction Processes, All</v>
      </c>
      <c r="V18" s="1" t="str">
        <v>Local Government, MPO, RPO, State DOT, Tribal Government, Other, All</v>
      </c>
      <c r="W18" s="1" t="str">
        <v>Active Transportation, Highway/Road, Ports, Rail, Transit, All</v>
      </c>
      <c r="X18" s="17"/>
    </row>
    <row r="19" spans="1:24" ht="145" customHeight="1">
      <c r="A19" s="31" t="str">
        <v>CommunityViz</v>
      </c>
      <c r="B19" s="7"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C19" s="7" t="str">
        <v>https://communityviz.com/</v>
      </c>
      <c r="D19" s="7" t="str">
        <v>Community Viz</v>
      </c>
      <c r="E19" s="7" t="str">
        <v>National</v>
      </c>
      <c r="F19" s="7" t="str">
        <v>All</v>
      </c>
      <c r="G19" s="7" t="str">
        <v>NA</v>
      </c>
      <c r="H19" s="7" t="str">
        <v>N/A</v>
      </c>
      <c r="I19" s="7" t="str">
        <v>Planning &amp; Pre-Construction Processes, All</v>
      </c>
      <c r="J19" s="7" t="str">
        <v>Local Government, MPO, RPO, State DOT, Tribal Government, Other, All</v>
      </c>
      <c r="K19" s="7" t="str">
        <v>Active Transportation, Highway/Road, Ports, Rail, Transit, All</v>
      </c>
      <c r="M19" s="1" t="str">
        <v>Access to Jobs and Workers Via Transit Tool</v>
      </c>
      <c r="N19" s="1" t="str">
        <v>This free geospatial data resource and web mapping tool is designed to compare the accessibility of neighborhoods via public transit service. Indicators also summarize accessibility to jobs as well as accessibility by workers, households, and population. Coverage is limited to metropolitan regions served by transit agencies that share their service data in a standard format called GTFS.</v>
      </c>
      <c r="O19" s="1" t="str">
        <v>https://epa.maps.arcgis.com/home/webmap/viewer.html?webmap=3bffc086a9b34928a632ab6c8530ebcf</v>
      </c>
      <c r="P19" s="1" t="str">
        <v>US EPA</v>
      </c>
      <c r="Q19" s="1" t="str">
        <v>National</v>
      </c>
      <c r="R19" s="1" t="str">
        <v>Urban</v>
      </c>
      <c r="S19" s="1" t="str">
        <v>x</v>
      </c>
      <c r="T19" s="1" t="str">
        <v>N/A</v>
      </c>
      <c r="U19" s="1" t="str">
        <v>Planning &amp; Pre-Construction Processes, All</v>
      </c>
      <c r="V19" s="1" t="str">
        <v>Local Government, MPO, State DOT, Tribal Government, Other, All</v>
      </c>
      <c r="W19" s="1" t="str">
        <v>Active Transportation, Highway/Road, Ports, Rail, Transit, All</v>
      </c>
      <c r="X19" s="17"/>
    </row>
    <row r="20" spans="1:24" ht="145" customHeight="1">
      <c r="A20" s="38" t="str">
        <v>Where Matters</v>
      </c>
      <c r="B20" s="37" t="str">
        <v>This tool allows users to compare labor pool demographics, commute costs and emissions, and transit access across more than 380 US metro areas. These insights are designed to improve the site selection process.</v>
      </c>
      <c r="C20" s="37" t="str">
        <v>https://wherematters.us/</v>
      </c>
      <c r="D20" s="37" t="str">
        <v>Center for Neighborhood Technology</v>
      </c>
      <c r="E20" s="37" t="str">
        <v>National</v>
      </c>
      <c r="F20" s="37" t="str">
        <v>Urban</v>
      </c>
      <c r="G20" s="37" t="str">
        <v>x</v>
      </c>
      <c r="H20" s="37" t="str">
        <v>N/A</v>
      </c>
      <c r="I20" s="37" t="str">
        <v>Planning &amp; Pre-Construction Processes, All</v>
      </c>
      <c r="J20" s="37" t="str">
        <v>Local Government, MPO, State DOT, Tribal Government, Other, All</v>
      </c>
      <c r="K20" s="37" t="str">
        <v>Active Transportation, Highway/Road, Ports, Rail, Transit, All</v>
      </c>
      <c r="M20" s="1" t="str">
        <v>CommunityViz</v>
      </c>
      <c r="N20" s="1"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O20" s="1" t="str">
        <v>https://communityviz.com/</v>
      </c>
      <c r="P20" s="1" t="str">
        <v>Community Viz</v>
      </c>
      <c r="Q20" s="1" t="str">
        <v>National</v>
      </c>
      <c r="R20" s="1" t="str">
        <v>All</v>
      </c>
      <c r="S20" s="1" t="str">
        <v>NA</v>
      </c>
      <c r="T20" s="1" t="str">
        <v>N/A</v>
      </c>
      <c r="U20" s="1" t="str">
        <v>Planning &amp; Pre-Construction Processes, All</v>
      </c>
      <c r="V20" s="1" t="str">
        <v>Local Government, MPO, RPO, State DOT, Tribal Government, Other, All</v>
      </c>
      <c r="W20" s="1" t="str">
        <v>Active Transportation, Highway/Road, Ports, Rail, Transit, All</v>
      </c>
      <c r="X20" s="17"/>
    </row>
    <row r="21" spans="1:24" ht="145" customHeight="1">
      <c r="A21" s="31" t="str">
        <v>Smart Location Mapping</v>
      </c>
      <c r="B21" s="7" t="str">
        <v>The EPA developed this tool for exploring how workplace location affects worker commute travel. It provides location efficiency scores for a user-entered address, as well as location efficiency data summarized at the block-group level. Other indictors include worker commute greenhouse gas emissions, mode share, vehicle miles traveled, and workplace accessibility via transit.</v>
      </c>
      <c r="C21" s="7" t="str">
        <v>https://epa.maps.arcgis.com/home/webmap/viewer.html?webmap=137d4e512249480c980e00807562da10</v>
      </c>
      <c r="D21" s="7" t="str">
        <v>US EPA</v>
      </c>
      <c r="E21" s="7" t="str">
        <v>National</v>
      </c>
      <c r="F21" s="7" t="str">
        <v>All</v>
      </c>
      <c r="G21" s="7" t="str">
        <v>x</v>
      </c>
      <c r="H21" s="7" t="str">
        <v>N/A</v>
      </c>
      <c r="I21" s="7" t="str">
        <v>Planning &amp; Pre-Construction Processes, All</v>
      </c>
      <c r="J21" s="7" t="str">
        <v>Local Government, MPO, RPO, State DOT, Tribal Government, Other, All</v>
      </c>
      <c r="K21" s="7" t="str">
        <v>Active Transportation, Highway/Road, Ports, Rail, Transit, All</v>
      </c>
      <c r="M21" s="1" t="str">
        <v>Where Matters</v>
      </c>
      <c r="N21" s="1" t="str">
        <v>This tool allows users to compare labor pool demographics, commute costs and emissions, and transit access across more than 380 US metro areas. These insights are designed to improve the site selection process.</v>
      </c>
      <c r="O21" s="1" t="str">
        <v>https://wherematters.us/</v>
      </c>
      <c r="P21" s="1" t="str">
        <v>Center for Neighborhood Technology</v>
      </c>
      <c r="Q21" s="1" t="str">
        <v>National</v>
      </c>
      <c r="R21" s="1" t="str">
        <v>Urban</v>
      </c>
      <c r="S21" s="1" t="str">
        <v>x</v>
      </c>
      <c r="T21" s="1" t="str">
        <v>N/A</v>
      </c>
      <c r="U21" s="1" t="str">
        <v>Planning &amp; Pre-Construction Processes, All</v>
      </c>
      <c r="V21" s="1" t="str">
        <v>Local Government, MPO, State DOT, Tribal Government, Other, All</v>
      </c>
      <c r="W21" s="1" t="str">
        <v>Active Transportation, Highway/Road, Ports, Rail, Transit, All</v>
      </c>
      <c r="X21" s="17"/>
    </row>
    <row r="22" spans="1:24" ht="145" customHeight="1">
      <c r="A22" s="38" t="str">
        <v>Planning and Equity Tool</v>
      </c>
      <c r="B22" s="37" t="str">
        <v>The Planning and Equity Tool enables transportation agencies to view their Transportation Improvement Program (TIP) projects with available national, equity-related data sets. The tool is primarily targeted towards users from transportation agencies with little to no GIS (Geographic Information Systems) capabilities or resources.</v>
      </c>
      <c r="C22" s="37" t="str">
        <v>https://plan-equity-tool-usdot.hub.arcgis.com/</v>
      </c>
      <c r="D22" s="37" t="str">
        <v>FHWA</v>
      </c>
      <c r="E22" s="37" t="str">
        <v>National</v>
      </c>
      <c r="F22" s="37" t="str">
        <v>All</v>
      </c>
      <c r="G22" s="37" t="str">
        <v>x</v>
      </c>
      <c r="H22" s="37" t="str">
        <v>N/A</v>
      </c>
      <c r="I22" s="37" t="str">
        <v>Planning &amp; Pre-Construction Processes, All</v>
      </c>
      <c r="J22" s="37" t="str">
        <v>Local Government, MPO, RPO, All</v>
      </c>
      <c r="K22" s="37" t="str">
        <v>Active Transportation, Highway/Road, Rail, Transit, All</v>
      </c>
      <c r="M22" s="1" t="str">
        <v>Smart Location Mapping</v>
      </c>
      <c r="N22" s="1" t="str">
        <v>The EPA developed this tool for exploring how workplace location affects worker commute travel. It provides location efficiency scores for a user-entered address, as well as location efficiency data summarized at the block-group level. Other indictors include worker commute greenhouse gas emissions, mode share, vehicle miles traveled, and workplace accessibility via transit.</v>
      </c>
      <c r="O22" s="1" t="str">
        <v>https://epa.maps.arcgis.com/home/webmap/viewer.html?webmap=137d4e512249480c980e00807562da10</v>
      </c>
      <c r="P22" s="1" t="str">
        <v>US EPA</v>
      </c>
      <c r="Q22" s="1" t="str">
        <v>National</v>
      </c>
      <c r="R22" s="1" t="str">
        <v>All</v>
      </c>
      <c r="S22" s="1" t="str">
        <v>x</v>
      </c>
      <c r="T22" s="1" t="str">
        <v>N/A</v>
      </c>
      <c r="U22" s="1" t="str">
        <v>Planning &amp; Pre-Construction Processes, All</v>
      </c>
      <c r="V22" s="1" t="str">
        <v>Local Government, MPO, RPO, State DOT, Tribal Government, Other, All</v>
      </c>
      <c r="W22" s="1" t="str">
        <v>Active Transportation, Highway/Road, Ports, Rail, Transit, All</v>
      </c>
      <c r="X22" s="17"/>
    </row>
    <row r="23" spans="1:24" ht="145" customHeight="1">
      <c r="A23" s="31" t="str">
        <v>StreetLight Data</v>
      </c>
      <c r="B23" s="7"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C23" s="7" t="str">
        <v>https://www.streetlightdata.com/</v>
      </c>
      <c r="D23" s="7" t="str">
        <v>StreetLight Data</v>
      </c>
      <c r="E23" s="7" t="str">
        <v>National</v>
      </c>
      <c r="F23" s="7" t="str">
        <v>All</v>
      </c>
      <c r="G23" s="7" t="str">
        <v>NA</v>
      </c>
      <c r="H23" s="7" t="str">
        <v>N/A</v>
      </c>
      <c r="I23" s="7" t="str">
        <v>Planning &amp; Pre-Construction Processes, All</v>
      </c>
      <c r="J23" s="7" t="str">
        <v>Local Government, MPO, RPO, State DOT, Tribal Government, Other, All</v>
      </c>
      <c r="K23" s="7" t="str">
        <v>Active Transportation, Highway/Road, Ports, Rail, Transit, All</v>
      </c>
      <c r="M23" s="1" t="str">
        <v>Planning and Equity Tool</v>
      </c>
      <c r="N23" s="1" t="str">
        <v>The Planning and Equity Tool enables transportation agencies to view their Transportation Improvement Program (TIP) projects with available national, equity-related data sets. The tool is primarily targeted towards users from transportation agencies with little to no GIS (Geographic Information Systems) capabilities or resources.</v>
      </c>
      <c r="O23" s="1" t="str">
        <v>https://plan-equity-tool-usdot.hub.arcgis.com/</v>
      </c>
      <c r="P23" s="1" t="str">
        <v>FHWA</v>
      </c>
      <c r="Q23" s="1" t="str">
        <v>National</v>
      </c>
      <c r="R23" s="1" t="str">
        <v>All</v>
      </c>
      <c r="S23" s="1" t="str">
        <v>x</v>
      </c>
      <c r="T23" s="1" t="str">
        <v>N/A</v>
      </c>
      <c r="U23" s="1" t="str">
        <v>Planning &amp; Pre-Construction Processes, All</v>
      </c>
      <c r="V23" s="1" t="str">
        <v>Local Government, MPO, RPO, All</v>
      </c>
      <c r="W23" s="1" t="str">
        <v>Active Transportation, Highway/Road, Rail, Transit, All</v>
      </c>
      <c r="X23" s="17"/>
    </row>
    <row r="24" spans="1:24" ht="145" customHeight="1">
      <c r="A24" s="38" t="str">
        <v>Kepler.gl</v>
      </c>
      <c r="B24" s="37" t="str">
        <v>This open-source, web-based application is designed for visualizing geospatial data, including trip flows and group data, to enable users to view trip patterns across study areas.</v>
      </c>
      <c r="C24" s="37" t="str">
        <v>https://kepler.gl/</v>
      </c>
      <c r="D24" s="37" t="str">
        <v>Kepler.gl</v>
      </c>
      <c r="E24" s="37" t="str">
        <v>National</v>
      </c>
      <c r="F24" s="37" t="str">
        <v>All</v>
      </c>
      <c r="G24" s="37" t="str">
        <v>NA</v>
      </c>
      <c r="H24" s="37" t="str">
        <v>N/A</v>
      </c>
      <c r="I24" s="37" t="str">
        <v>Planning &amp; Pre-Construction Processes, All</v>
      </c>
      <c r="J24" s="37" t="str">
        <v>Local Government, MPO, RPO, State DOT, Tribal Government, Other, All</v>
      </c>
      <c r="K24" s="37" t="str">
        <v>Active Transportation, Highway/Road, Ports, Rail, Transit, All</v>
      </c>
      <c r="M24" s="1" t="str">
        <v>StreetLight Data</v>
      </c>
      <c r="N24" s="1"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O24" s="1" t="str">
        <v>https://www.streetlightdata.com/</v>
      </c>
      <c r="P24" s="1" t="str">
        <v>StreetLight Data</v>
      </c>
      <c r="Q24" s="1" t="str">
        <v>National</v>
      </c>
      <c r="R24" s="1" t="str">
        <v>All</v>
      </c>
      <c r="S24" s="1" t="str">
        <v>NA</v>
      </c>
      <c r="T24" s="1" t="str">
        <v>N/A</v>
      </c>
      <c r="U24" s="1" t="str">
        <v>Planning &amp; Pre-Construction Processes, All</v>
      </c>
      <c r="V24" s="1" t="str">
        <v>Local Government, MPO, RPO, State DOT, Tribal Government, Other, All</v>
      </c>
      <c r="W24" s="1" t="str">
        <v>Active Transportation, Highway/Road, Ports, Rail, Transit, All</v>
      </c>
      <c r="X24" s="17"/>
    </row>
    <row r="25" spans="1:24" ht="145" customHeight="1">
      <c r="A25" s="31" t="str">
        <v>FlowmapBlue</v>
      </c>
      <c r="B25" s="7" t="str">
        <v>This open-source, web-based application enables planners to identify the start and end points of journeys, generate 2-D interactive maps, specify clustering levels, and add animations.</v>
      </c>
      <c r="C25" s="7" t="str">
        <v>https://www.flowmap.blue/</v>
      </c>
      <c r="D25" s="7" t="str">
        <v>FlowmapBlue</v>
      </c>
      <c r="E25" s="7" t="str">
        <v>National</v>
      </c>
      <c r="F25" s="7" t="str">
        <v>All</v>
      </c>
      <c r="G25" s="7" t="str">
        <v>NA</v>
      </c>
      <c r="H25" s="7" t="str">
        <v>N/A</v>
      </c>
      <c r="I25" s="7" t="str">
        <v>Planning &amp; Pre-Construction Processes, All</v>
      </c>
      <c r="J25" s="7" t="str">
        <v>Local Government, MPO, RPO, State DOT, Tribal Government, Other, All</v>
      </c>
      <c r="K25" s="7" t="str">
        <v>Active Transportation, Highway/Road, Ports, Rail, Transit, All</v>
      </c>
      <c r="M25" s="1" t="str">
        <v>Kepler.gl</v>
      </c>
      <c r="N25" s="1" t="str">
        <v>This open-source, web-based application is designed for visualizing geospatial data, including trip flows and group data, to enable users to view trip patterns across study areas.</v>
      </c>
      <c r="O25" s="1" t="str">
        <v>https://kepler.gl/</v>
      </c>
      <c r="P25" s="1" t="str">
        <v>Kepler.gl</v>
      </c>
      <c r="Q25" s="1" t="str">
        <v>National</v>
      </c>
      <c r="R25" s="1" t="str">
        <v>All</v>
      </c>
      <c r="S25" s="1" t="str">
        <v>NA</v>
      </c>
      <c r="T25" s="1" t="str">
        <v>N/A</v>
      </c>
      <c r="U25" s="1" t="str">
        <v>Planning &amp; Pre-Construction Processes, All</v>
      </c>
      <c r="V25" s="1" t="str">
        <v>Local Government, MPO, RPO, State DOT, Tribal Government, Other, All</v>
      </c>
      <c r="W25" s="1" t="str">
        <v>Active Transportation, Highway/Road, Ports, Rail, Transit, All</v>
      </c>
      <c r="X25" s="17"/>
    </row>
    <row r="26" spans="1:24" ht="145" customHeight="1">
      <c r="A26" s="38" t="str">
        <v>TomTom Move</v>
      </c>
      <c r="B26" s="37" t="str">
        <v>This platform is designed to help city planners, traffic authorities, businesses and municipal agencies manage traffic, improve mobility and make location-informed decisions. It provides traffic analytics and mobility data in reports and data visualizations. A free trial is available.</v>
      </c>
      <c r="C26" s="37" t="str">
        <v>https://www.tomtom.com/products/tomtom-move/</v>
      </c>
      <c r="D26" s="37" t="str">
        <v>TomTom Move</v>
      </c>
      <c r="E26" s="37" t="str">
        <v>National</v>
      </c>
      <c r="F26" s="37" t="str">
        <v>All</v>
      </c>
      <c r="G26" s="37" t="str">
        <v>NA</v>
      </c>
      <c r="H26" s="37" t="str">
        <v>N/A</v>
      </c>
      <c r="I26" s="37" t="str">
        <v>Planning &amp; Pre-Construction Processes, All</v>
      </c>
      <c r="J26" s="37" t="str">
        <v>Local Government, MPO, RPO, State DOT, Tribal Government, Other, All</v>
      </c>
      <c r="K26" s="37" t="str">
        <v>Active Transportation, Highway/Road, Ports, Rail, Transit, All</v>
      </c>
      <c r="M26" s="1" t="str">
        <v>FlowmapBlue</v>
      </c>
      <c r="N26" s="1" t="str">
        <v>This open-source, web-based application enables planners to identify the start and end points of journeys, generate 2-D interactive maps, specify clustering levels, and add animations.</v>
      </c>
      <c r="O26" s="1" t="str">
        <v>https://www.flowmap.blue/</v>
      </c>
      <c r="P26" s="1" t="str">
        <v>FlowmapBlue</v>
      </c>
      <c r="Q26" s="1" t="str">
        <v>National</v>
      </c>
      <c r="R26" s="1" t="str">
        <v>All</v>
      </c>
      <c r="S26" s="1" t="str">
        <v>NA</v>
      </c>
      <c r="T26" s="1" t="str">
        <v>N/A</v>
      </c>
      <c r="U26" s="1" t="str">
        <v>Planning &amp; Pre-Construction Processes, All</v>
      </c>
      <c r="V26" s="1" t="str">
        <v>Local Government, MPO, RPO, State DOT, Tribal Government, Other, All</v>
      </c>
      <c r="W26" s="1" t="str">
        <v>Active Transportation, Highway/Road, Ports, Rail, Transit, All</v>
      </c>
      <c r="X26" s="17"/>
    </row>
    <row r="27" spans="1:24" ht="145" customHeight="1">
      <c r="A27" s="31" t="str">
        <v>QGIS</v>
      </c>
      <c r="B27" s="7" t="str">
        <v>This is the leading open source and free GIS software.</v>
      </c>
      <c r="C27" s="7" t="str">
        <v>https://www.qgis.org/en/site/index.html</v>
      </c>
      <c r="D27" s="7" t="str">
        <v>QGIS</v>
      </c>
      <c r="E27" s="7" t="str">
        <v>National</v>
      </c>
      <c r="F27" s="7" t="str">
        <v>All</v>
      </c>
      <c r="G27" s="7" t="str">
        <v>NA</v>
      </c>
      <c r="H27" s="7" t="str">
        <v>N/A</v>
      </c>
      <c r="I27" s="7" t="str">
        <v>Planning &amp; Pre-Construction Processes, All</v>
      </c>
      <c r="J27" s="7" t="str">
        <v>Local Government, MPO, RPO, State DOT, Tribal Government, Other, All</v>
      </c>
      <c r="K27" s="7" t="str">
        <v>Active Transportation, Highway/Road, Ports, Rail, Transit, All</v>
      </c>
      <c r="M27" s="1" t="str">
        <v>TomTom Move</v>
      </c>
      <c r="N27" s="1" t="str">
        <v>This platform is designed to help city planners, traffic authorities, businesses and municipal agencies manage traffic, improve mobility and make location-informed decisions. It provides traffic analytics and mobility data in reports and data visualizations. A free trial is available.</v>
      </c>
      <c r="O27" s="1" t="str">
        <v>https://www.tomtom.com/products/tomtom-move/</v>
      </c>
      <c r="P27" s="1" t="str">
        <v>TomTom Move</v>
      </c>
      <c r="Q27" s="1" t="str">
        <v>National</v>
      </c>
      <c r="R27" s="1" t="str">
        <v>All</v>
      </c>
      <c r="S27" s="1" t="str">
        <v>NA</v>
      </c>
      <c r="T27" s="1" t="str">
        <v>N/A</v>
      </c>
      <c r="U27" s="1" t="str">
        <v>Planning &amp; Pre-Construction Processes, All</v>
      </c>
      <c r="V27" s="1" t="str">
        <v>Local Government, MPO, RPO, State DOT, Tribal Government, Other, All</v>
      </c>
      <c r="W27" s="1" t="str">
        <v>Active Transportation, Highway/Road, Ports, Rail, Transit, All</v>
      </c>
    </row>
    <row r="28" spans="1:24" ht="145" customHeight="1">
      <c r="A28" s="38" t="str">
        <v>OpenStreetMap</v>
      </c>
      <c r="B28" s="37" t="str">
        <v>This geographic database is updated and maintained by a community of volunteers via open collaboration. Contributors collect data from surveys,  aerial imagery, and other freely licensed geodata sources to provide a wide variety of data types for users.</v>
      </c>
      <c r="C28" s="37" t="str">
        <v>https://www.openstreetmap.org/</v>
      </c>
      <c r="D28" s="37" t="str">
        <v>OpenStreetMap</v>
      </c>
      <c r="E28" s="37" t="str">
        <v>National</v>
      </c>
      <c r="F28" s="37" t="str">
        <v>All</v>
      </c>
      <c r="G28" s="37" t="str">
        <v>NA</v>
      </c>
      <c r="H28" s="37" t="str">
        <v>N/A</v>
      </c>
      <c r="I28" s="37" t="str">
        <v>Planning &amp; Pre-Construction Processes, All</v>
      </c>
      <c r="J28" s="37" t="str">
        <v>Local Government, MPO, RPO, State DOT, Tribal Government, Other, All</v>
      </c>
      <c r="K28" s="37" t="str">
        <v>Active Transportation, Highway/Road, Ports, Rail, Transit, All</v>
      </c>
      <c r="M28" s="1" t="str">
        <v>QGIS</v>
      </c>
      <c r="N28" s="1" t="str">
        <v>This is the leading open source and free GIS software.</v>
      </c>
      <c r="O28" s="1" t="str">
        <v>https://www.qgis.org/en/site/index.html</v>
      </c>
      <c r="P28" s="1" t="str">
        <v>QGIS</v>
      </c>
      <c r="Q28" s="1" t="str">
        <v>National</v>
      </c>
      <c r="R28" s="1" t="str">
        <v>All</v>
      </c>
      <c r="S28" s="1" t="str">
        <v>NA</v>
      </c>
      <c r="T28" s="1" t="str">
        <v>N/A</v>
      </c>
      <c r="U28" s="1" t="str">
        <v>Planning &amp; Pre-Construction Processes, All</v>
      </c>
      <c r="V28" s="1" t="str">
        <v>Local Government, MPO, RPO, State DOT, Tribal Government, Other, All</v>
      </c>
      <c r="W28" s="1" t="str">
        <v>Active Transportation, Highway/Road, Ports, Rail, Transit, All</v>
      </c>
    </row>
    <row r="29" spans="1:24" ht="145" customHeight="1">
      <c r="A29" s="31" t="str">
        <v>Social Explorer</v>
      </c>
      <c r="B29" s="7" t="str">
        <v>This platform enables users to visualize and interact with data, and to create maps, charts, reports and downloads that help you reach your goals. It includes hundreds of thousands of built-in data indicators related to demography, economy, health, politics, environment, crime and more, and users can upload their own data. A free seven-day trial is available.</v>
      </c>
      <c r="C29" s="7" t="str">
        <v>https://www.socialexplorer.com/product</v>
      </c>
      <c r="D29" s="7" t="str">
        <v>Social Explorer</v>
      </c>
      <c r="E29" s="7" t="str">
        <v>National</v>
      </c>
      <c r="F29" s="7" t="str">
        <v>All</v>
      </c>
      <c r="G29" s="7" t="str">
        <v>NA</v>
      </c>
      <c r="H29" s="7" t="str">
        <v>N/A</v>
      </c>
      <c r="I29" s="7" t="str">
        <v>Planning &amp; Pre-Construction Processes, All</v>
      </c>
      <c r="J29" s="7" t="str">
        <v>Local Government, MPO, RPO, State DOT, Tribal Government, Other, All</v>
      </c>
      <c r="K29" s="7" t="str">
        <v>Active Transportation, Highway/Road, Ports, Rail, Transit, All</v>
      </c>
      <c r="M29" s="1" t="str">
        <v>OpenStreetMap</v>
      </c>
      <c r="N29" s="1" t="str">
        <v>This geographic database is updated and maintained by a community of volunteers via open collaboration. Contributors collect data from surveys,  aerial imagery, and other freely licensed geodata sources to provide a wide variety of data types for users.</v>
      </c>
      <c r="O29" s="1" t="str">
        <v>https://www.openstreetmap.org/</v>
      </c>
      <c r="P29" s="1" t="str">
        <v>OpenStreetMap</v>
      </c>
      <c r="Q29" s="1" t="str">
        <v>National</v>
      </c>
      <c r="R29" s="1" t="str">
        <v>All</v>
      </c>
      <c r="S29" s="1" t="str">
        <v>NA</v>
      </c>
      <c r="T29" s="1" t="str">
        <v>N/A</v>
      </c>
      <c r="U29" s="1" t="str">
        <v>Planning &amp; Pre-Construction Processes, All</v>
      </c>
      <c r="V29" s="1" t="str">
        <v>Local Government, MPO, RPO, State DOT, Tribal Government, Other, All</v>
      </c>
      <c r="W29" s="1" t="str">
        <v>Active Transportation, Highway/Road, Ports, Rail, Transit, All</v>
      </c>
    </row>
    <row r="30" spans="1:24" ht="145" customHeight="1">
      <c r="A30" s="38" t="str">
        <v>Housing and Transportation (H + T) Affordability Index</v>
      </c>
      <c r="B30" s="37" t="str">
        <v>This index incorporates both the cost of housing and the cost of transportation at the neighborhood level to assess a location's affordability.</v>
      </c>
      <c r="C30" s="37" t="str">
        <v>https://htaindex.cnt.org/</v>
      </c>
      <c r="D30" s="37" t="str">
        <v>Center for Neighborhood Technology</v>
      </c>
      <c r="E30" s="37" t="str">
        <v>National</v>
      </c>
      <c r="F30" s="37" t="str">
        <v>All</v>
      </c>
      <c r="G30" s="37" t="str">
        <v>x</v>
      </c>
      <c r="H30" s="37">
        <v>2019</v>
      </c>
      <c r="I30" s="37" t="str">
        <v>Planning &amp; Pre-Construction Processes, All</v>
      </c>
      <c r="J30" s="37" t="str">
        <v>Local Government, MPO, RPO, State DOT, Tribal Government, Other, All</v>
      </c>
      <c r="K30" s="37" t="str">
        <v>Active Transportation, Highway/Road, Ports, Rail, Transit, All</v>
      </c>
      <c r="M30" s="1" t="str">
        <v>Social Explorer</v>
      </c>
      <c r="N30" s="1" t="str">
        <v>This platform enables users to visualize and interact with data, and to create maps, charts, reports and downloads that help you reach your goals. It includes hundreds of thousands of built-in data indicators related to demography, economy, health, politics, environment, crime and more, and users can upload their own data. A free seven-day trial is available.</v>
      </c>
      <c r="O30" s="1" t="str">
        <v>https://www.socialexplorer.com/product</v>
      </c>
      <c r="P30" s="1" t="str">
        <v>Social Explorer</v>
      </c>
      <c r="Q30" s="1" t="str">
        <v>National</v>
      </c>
      <c r="R30" s="1" t="str">
        <v>All</v>
      </c>
      <c r="S30" s="1" t="str">
        <v>NA</v>
      </c>
      <c r="T30" s="1" t="str">
        <v>N/A</v>
      </c>
      <c r="U30" s="1" t="str">
        <v>Planning &amp; Pre-Construction Processes, All</v>
      </c>
      <c r="V30" s="1" t="str">
        <v>Local Government, MPO, RPO, State DOT, Tribal Government, Other, All</v>
      </c>
      <c r="W30" s="1" t="str">
        <v>Active Transportation, Highway/Road, Ports, Rail, Transit, All</v>
      </c>
    </row>
    <row r="31" spans="1:24" ht="145" customHeight="1">
      <c r="A31" s="31" t="str">
        <v>GeoNode</v>
      </c>
      <c r="B31" s="7" t="str">
        <v>Users can leverage this free web-based application and platform for developing geospatial information systems (GIS) and for deploying spatial data infrastructures (SDI). It requires a technical knowledge to use effectively.</v>
      </c>
      <c r="C31" s="7" t="str">
        <v>https://geonode.org/</v>
      </c>
      <c r="D31" s="7" t="str">
        <v>GeoNode</v>
      </c>
      <c r="E31" s="7" t="str">
        <v>National</v>
      </c>
      <c r="F31" s="7" t="str">
        <v>All</v>
      </c>
      <c r="G31" s="7" t="str">
        <v>NA</v>
      </c>
      <c r="H31" s="7" t="str">
        <v>N/A</v>
      </c>
      <c r="I31" s="7" t="str">
        <v>Planning &amp; Pre-Construction Processes, All</v>
      </c>
      <c r="J31" s="7" t="str">
        <v>Local Government, MPO, RPO, State DOT, Tribal Government, Other, All</v>
      </c>
      <c r="K31" s="7" t="str">
        <v>Active Transportation, Highway/Road, Ports, Rail, Transit, All</v>
      </c>
      <c r="M31" s="1" t="str">
        <v>Housing and Transportation (H + T) Affordability Index</v>
      </c>
      <c r="N31" s="1" t="str">
        <v>This index incorporates both the cost of housing and the cost of transportation at the neighborhood level to assess a location's affordability.</v>
      </c>
      <c r="O31" s="1" t="str">
        <v>https://htaindex.cnt.org/</v>
      </c>
      <c r="P31" s="1" t="str">
        <v>Center for Neighborhood Technology</v>
      </c>
      <c r="Q31" s="1" t="str">
        <v>National</v>
      </c>
      <c r="R31" s="1" t="str">
        <v>All</v>
      </c>
      <c r="S31" s="1" t="str">
        <v>x</v>
      </c>
      <c r="T31" s="1">
        <v>2019</v>
      </c>
      <c r="U31" s="1" t="str">
        <v>Planning &amp; Pre-Construction Processes, All</v>
      </c>
      <c r="V31" s="1" t="str">
        <v>Local Government, MPO, RPO, State DOT, Tribal Government, Other, All</v>
      </c>
      <c r="W31" s="1" t="str">
        <v>Active Transportation, Highway/Road, Ports, Rail, Transit, All</v>
      </c>
    </row>
    <row r="32" spans="1:24" ht="145" customHeight="1">
      <c r="A32" s="38" t="str">
        <v>ArcGIS Maps for Adobe Creative Cloud</v>
      </c>
      <c r="B32" s="37" t="str">
        <v>This ArcGIS functionality enables users to pull map layers from ArcGIS map into Adobe Photoshop or Illustrator, where they can enhance the design. Having ArcGIS is a prerequisite.</v>
      </c>
      <c r="C32" s="37" t="str">
        <v>https://www.esri.com/en-us/arcgis/products/maps-for-adobecc/overview</v>
      </c>
      <c r="D32" s="37" t="str">
        <v>Esri</v>
      </c>
      <c r="E32" s="37" t="str">
        <v>National</v>
      </c>
      <c r="F32" s="37" t="str">
        <v>All</v>
      </c>
      <c r="G32" s="37" t="str">
        <v>NA</v>
      </c>
      <c r="H32" s="37" t="str">
        <v>N/A</v>
      </c>
      <c r="I32" s="37" t="str">
        <v>Planning &amp; Pre-Construction Processes, All</v>
      </c>
      <c r="J32" s="37" t="str">
        <v>Local Government, MPO, RPO, State DOT, Tribal Government, Other, All</v>
      </c>
      <c r="K32" s="37" t="str">
        <v>Active Transportation, Highway/Road, Ports, Rail, Transit, All</v>
      </c>
      <c r="M32" s="1" t="str">
        <v>GeoNode</v>
      </c>
      <c r="N32" s="1" t="str">
        <v>Users can leverage this free web-based application and platform for developing geospatial information systems (GIS) and for deploying spatial data infrastructures (SDI). It requires a technical knowledge to use effectively.</v>
      </c>
      <c r="O32" s="1" t="str">
        <v>https://geonode.org/</v>
      </c>
      <c r="P32" s="1" t="str">
        <v>GeoNode</v>
      </c>
      <c r="Q32" s="1" t="str">
        <v>National</v>
      </c>
      <c r="R32" s="1" t="str">
        <v>All</v>
      </c>
      <c r="S32" s="1" t="str">
        <v>NA</v>
      </c>
      <c r="T32" s="1" t="str">
        <v>N/A</v>
      </c>
      <c r="U32" s="1" t="str">
        <v>Planning &amp; Pre-Construction Processes, All</v>
      </c>
      <c r="V32" s="1" t="str">
        <v>Local Government, MPO, RPO, State DOT, Tribal Government, Other, All</v>
      </c>
      <c r="W32" s="1" t="str">
        <v>Active Transportation, Highway/Road, Ports, Rail, Transit, All</v>
      </c>
    </row>
    <row r="33" spans="1:23" ht="145" customHeight="1">
      <c r="A33" s="31" t="str">
        <v>Felt</v>
      </c>
      <c r="B33" s="7" t="str">
        <v xml:space="preserve">This open-source collaborative mapping tool has vector, raster, spreadsheet, and QGIS file integration. A free plan is available. </v>
      </c>
      <c r="C33" s="7" t="str">
        <v>https://felt.com/product</v>
      </c>
      <c r="D33" s="7" t="str">
        <v>Felt</v>
      </c>
      <c r="E33" s="7" t="str">
        <v>National</v>
      </c>
      <c r="F33" s="7" t="str">
        <v>All</v>
      </c>
      <c r="G33" s="7" t="str">
        <v>NA</v>
      </c>
      <c r="H33" s="7" t="str">
        <v>N/A</v>
      </c>
      <c r="I33" s="7" t="str">
        <v>Planning &amp; Pre-Construction Processes, All</v>
      </c>
      <c r="J33" s="7" t="str">
        <v>Local Government, MPO, RPO, State DOT, Tribal Government, Other, All</v>
      </c>
      <c r="K33" s="7" t="str">
        <v>Active Transportation, Highway/Road, Ports, Rail, Transit, All</v>
      </c>
      <c r="M33" s="1" t="str">
        <v>ArcGIS Maps for Adobe Creative Cloud</v>
      </c>
      <c r="N33" s="1" t="str">
        <v>This ArcGIS functionality enables users to pull map layers from ArcGIS map into Adobe Photoshop or Illustrator, where they can enhance the design. Having ArcGIS is a prerequisite.</v>
      </c>
      <c r="O33" s="1" t="str">
        <v>https://www.esri.com/en-us/arcgis/products/maps-for-adobecc/overview</v>
      </c>
      <c r="P33" s="1" t="str">
        <v>Esri</v>
      </c>
      <c r="Q33" s="1" t="str">
        <v>National</v>
      </c>
      <c r="R33" s="1" t="str">
        <v>All</v>
      </c>
      <c r="S33" s="1" t="str">
        <v>NA</v>
      </c>
      <c r="T33" s="1" t="str">
        <v>N/A</v>
      </c>
      <c r="U33" s="1" t="str">
        <v>Planning &amp; Pre-Construction Processes, All</v>
      </c>
      <c r="V33" s="1" t="str">
        <v>Local Government, MPO, RPO, State DOT, Tribal Government, Other, All</v>
      </c>
      <c r="W33" s="1" t="str">
        <v>Active Transportation, Highway/Road, Ports, Rail, Transit, All</v>
      </c>
    </row>
    <row r="34" spans="1:23" ht="145" customHeight="1">
      <c r="A34" s="38" t="str">
        <v>RAISE Persistent Poverty and Historically Disadvantaged Community Data Table</v>
      </c>
      <c r="B34" s="37" t="str">
        <v>This webmap is designed to help determine whether a project is within an area of persistent poverty or a historically disadvantaged community.</v>
      </c>
      <c r="C34" s="37" t="str">
        <v>https://datahub.transportation.gov/stories/s/tsyd-k6ij</v>
      </c>
      <c r="D34" s="37" t="str">
        <v>USDOT</v>
      </c>
      <c r="E34" s="37" t="str">
        <v>National</v>
      </c>
      <c r="F34" s="37" t="str">
        <v>All</v>
      </c>
      <c r="G34" s="37" t="str">
        <v>x</v>
      </c>
      <c r="H34" s="37">
        <v>44936</v>
      </c>
      <c r="I34" s="37" t="str">
        <v>Planning &amp; Pre-Construction Processes, All</v>
      </c>
      <c r="J34" s="37" t="str">
        <v>Local Government, MPO, RPO, State DOT, Tribal Government, Other, All</v>
      </c>
      <c r="K34" s="37" t="str">
        <v>Active Transportation, Highway/Road, Ports, Rail, Transit, All</v>
      </c>
      <c r="M34" s="1" t="str">
        <v>Felt</v>
      </c>
      <c r="N34" s="1" t="str">
        <v xml:space="preserve">This open-source collaborative mapping tool has vector, raster, spreadsheet, and QGIS file integration. A free plan is available. </v>
      </c>
      <c r="O34" s="1" t="str">
        <v>https://felt.com/product</v>
      </c>
      <c r="P34" s="1" t="str">
        <v>Felt</v>
      </c>
      <c r="Q34" s="1" t="str">
        <v>National</v>
      </c>
      <c r="R34" s="1" t="str">
        <v>All</v>
      </c>
      <c r="S34" s="1" t="str">
        <v>NA</v>
      </c>
      <c r="T34" s="1" t="str">
        <v>N/A</v>
      </c>
      <c r="U34" s="1" t="str">
        <v>Planning &amp; Pre-Construction Processes, All</v>
      </c>
      <c r="V34" s="1" t="str">
        <v>Local Government, MPO, RPO, State DOT, Tribal Government, Other, All</v>
      </c>
      <c r="W34" s="1" t="str">
        <v>Active Transportation, Highway/Road, Ports, Rail, Transit, All</v>
      </c>
    </row>
    <row r="35" spans="1:23" ht="145" customHeight="1">
      <c r="A35" s="31" t="str">
        <v>Google Earth</v>
      </c>
      <c r="B35" s="7" t="str">
        <v>This computer program renders a 3D representation of Earth, using superimposing satellite images, aerial photography, and GIS data. It includes basic tools for finding locations and drawing lines and polygons.</v>
      </c>
      <c r="C35" s="7" t="str">
        <v>https://earth.google.com/web</v>
      </c>
      <c r="D35" s="7" t="str">
        <v>Google</v>
      </c>
      <c r="E35" s="7" t="str">
        <v>National</v>
      </c>
      <c r="F35" s="7" t="str">
        <v>All</v>
      </c>
      <c r="G35" s="7" t="str">
        <v>NA</v>
      </c>
      <c r="H35" s="7" t="str">
        <v>N/A</v>
      </c>
      <c r="I35" s="7" t="str">
        <v>Planning &amp; Pre-Construction Processes, All</v>
      </c>
      <c r="J35" s="7" t="str">
        <v>Local Government, MPO, RPO, State DOT, Tribal Government, Other, All</v>
      </c>
      <c r="K35" s="7" t="str">
        <v>Active Transportation, Highway/Road, Ports, Rail, Transit, All</v>
      </c>
      <c r="M35" s="1" t="str">
        <v>RAISE Persistent Poverty and Historically Disadvantaged Community Data Table</v>
      </c>
      <c r="N35" s="1" t="str">
        <v>This webmap is designed to help determine whether a project is within an area of persistent poverty or a historically disadvantaged community.</v>
      </c>
      <c r="O35" s="1" t="str">
        <v>https://datahub.transportation.gov/stories/s/tsyd-k6ij</v>
      </c>
      <c r="P35" s="1" t="str">
        <v>USDOT</v>
      </c>
      <c r="Q35" s="1" t="str">
        <v>National</v>
      </c>
      <c r="R35" s="1" t="str">
        <v>All</v>
      </c>
      <c r="S35" s="1" t="str">
        <v>x</v>
      </c>
      <c r="T35" s="1">
        <v>44936</v>
      </c>
      <c r="U35" s="1" t="str">
        <v>Planning &amp; Pre-Construction Processes, All</v>
      </c>
      <c r="V35" s="1" t="str">
        <v>Local Government, MPO, RPO, State DOT, Tribal Government, Other, All</v>
      </c>
      <c r="W35" s="1" t="str">
        <v>Active Transportation, Highway/Road, Ports, Rail, Transit, All</v>
      </c>
    </row>
    <row r="36" spans="1:23" ht="145" customHeight="1">
      <c r="A36" s="38" t="str">
        <v>Geojson</v>
      </c>
      <c r="B36" s="37" t="str">
        <v>This tool is designed for creating, viewing, and sharing maps. It supports GeoJSON data formats, as well as KML, GPX, CSV, GTFS, TopoJSON, and other formats. This requires technical knowledge to use effectively.</v>
      </c>
      <c r="C36" s="37" t="str">
        <v>https://geojson.io/</v>
      </c>
      <c r="D36" s="37" t="str">
        <v>Mapbox</v>
      </c>
      <c r="E36" s="37" t="str">
        <v>National</v>
      </c>
      <c r="F36" s="37" t="str">
        <v>All</v>
      </c>
      <c r="G36" s="37" t="str">
        <v>NA</v>
      </c>
      <c r="H36" s="37" t="str">
        <v>N/A</v>
      </c>
      <c r="I36" s="37" t="str">
        <v>Planning &amp; Pre-Construction Processes, All</v>
      </c>
      <c r="J36" s="37" t="str">
        <v>Local Government, MPO, RPO, State DOT, Tribal Government, Other, All</v>
      </c>
      <c r="K36" s="37" t="str">
        <v>Active Transportation, Highway/Road, Ports, Rail, Transit, All</v>
      </c>
      <c r="M36" s="1" t="str">
        <v>Google Earth</v>
      </c>
      <c r="N36" s="1" t="str">
        <v>This computer program renders a 3D representation of Earth, using superimposing satellite images, aerial photography, and GIS data. It includes basic tools for finding locations and drawing lines and polygons.</v>
      </c>
      <c r="O36" s="1" t="str">
        <v>https://earth.google.com/web</v>
      </c>
      <c r="P36" s="1" t="str">
        <v>Google</v>
      </c>
      <c r="Q36" s="1" t="str">
        <v>National</v>
      </c>
      <c r="R36" s="1" t="str">
        <v>All</v>
      </c>
      <c r="S36" s="1" t="str">
        <v>NA</v>
      </c>
      <c r="T36" s="1" t="str">
        <v>N/A</v>
      </c>
      <c r="U36" s="1" t="str">
        <v>Planning &amp; Pre-Construction Processes, All</v>
      </c>
      <c r="V36" s="1" t="str">
        <v>Local Government, MPO, RPO, State DOT, Tribal Government, Other, All</v>
      </c>
      <c r="W36" s="1" t="str">
        <v>Active Transportation, Highway/Road, Ports, Rail, Transit, All</v>
      </c>
    </row>
    <row r="37" spans="1:23" ht="145" customHeight="1">
      <c r="A37" s="31" t="str">
        <v>Mapbox</v>
      </c>
      <c r="B37" s="7" t="str">
        <v>This plaform provides tools to build maps into website and web-based applications. Most products have free tiers.</v>
      </c>
      <c r="C37" s="7" t="str">
        <v>https://www.mapbox.com/</v>
      </c>
      <c r="D37" s="7" t="str">
        <v>Mapbox</v>
      </c>
      <c r="E37" s="7" t="str">
        <v>National</v>
      </c>
      <c r="F37" s="7" t="str">
        <v>All</v>
      </c>
      <c r="G37" s="7" t="str">
        <v>NA</v>
      </c>
      <c r="H37" s="7" t="str">
        <v>N/A</v>
      </c>
      <c r="I37" s="7" t="str">
        <v>Planning &amp; Pre-Construction Processes, All</v>
      </c>
      <c r="J37" s="7" t="str">
        <v>Local Government, MPO, RPO, State DOT, Tribal Government, Other, All</v>
      </c>
      <c r="K37" s="7" t="str">
        <v>Active Transportation, Highway/Road, Ports, Rail, Transit, All</v>
      </c>
      <c r="M37" s="1" t="str">
        <v>Geojson</v>
      </c>
      <c r="N37" s="1" t="str">
        <v>This tool is designed for creating, viewing, and sharing maps. It supports GeoJSON data formats, as well as KML, GPX, CSV, GTFS, TopoJSON, and other formats. This requires technical knowledge to use effectively.</v>
      </c>
      <c r="O37" s="1" t="str">
        <v>https://geojson.io/</v>
      </c>
      <c r="P37" s="1" t="str">
        <v>Mapbox</v>
      </c>
      <c r="Q37" s="1" t="str">
        <v>National</v>
      </c>
      <c r="R37" s="1" t="str">
        <v>All</v>
      </c>
      <c r="S37" s="1" t="str">
        <v>NA</v>
      </c>
      <c r="T37" s="1" t="str">
        <v>N/A</v>
      </c>
      <c r="U37" s="1" t="str">
        <v>Planning &amp; Pre-Construction Processes, All</v>
      </c>
      <c r="V37" s="1" t="str">
        <v>Local Government, MPO, RPO, State DOT, Tribal Government, Other, All</v>
      </c>
      <c r="W37" s="1" t="str">
        <v>Active Transportation, Highway/Road, Ports, Rail, Transit, All</v>
      </c>
    </row>
    <row r="38" spans="1:23" ht="145" customHeight="1">
      <c r="A38" s="38" t="str">
        <v>Intersections: Transportation Data &amp; Equity Hub 1.0</v>
      </c>
      <c r="B38" s="37" t="str">
        <v>This hub provides tools, metrics, and USDOT data to analyze communities' access to transportation and related challenges.</v>
      </c>
      <c r="C38" s="37" t="str">
        <v>https://equity-data.dot.gov/pages/tools-maps-and-apps</v>
      </c>
      <c r="D38" s="37" t="str">
        <v>USDOT</v>
      </c>
      <c r="E38" s="37" t="str">
        <v>National</v>
      </c>
      <c r="F38" s="37" t="str">
        <v>All</v>
      </c>
      <c r="G38" s="37" t="str">
        <v>NA</v>
      </c>
      <c r="H38" s="37" t="str">
        <v>N/A</v>
      </c>
      <c r="I38" s="37" t="str">
        <v>Planning &amp; Pre-Construction Processes, All</v>
      </c>
      <c r="J38" s="37" t="str">
        <v>Local Government, MPO, RPO, State DOT, Tribal Government, Other, All</v>
      </c>
      <c r="K38" s="37" t="str">
        <v>Active Transportation, Highway/Road, Ports, Rail, Transit, All</v>
      </c>
      <c r="M38" s="1" t="str">
        <v>Mapbox</v>
      </c>
      <c r="N38" s="1" t="str">
        <v>This plaform provides tools to build maps into website and web-based applications. Most products have free tiers.</v>
      </c>
      <c r="O38" s="1" t="str">
        <v>https://www.mapbox.com/</v>
      </c>
      <c r="P38" s="1" t="str">
        <v>Mapbox</v>
      </c>
      <c r="Q38" s="1" t="str">
        <v>National</v>
      </c>
      <c r="R38" s="1" t="str">
        <v>All</v>
      </c>
      <c r="S38" s="1" t="str">
        <v>NA</v>
      </c>
      <c r="T38" s="1" t="str">
        <v>N/A</v>
      </c>
      <c r="U38" s="1" t="str">
        <v>Planning &amp; Pre-Construction Processes, All</v>
      </c>
      <c r="V38" s="1" t="str">
        <v>Local Government, MPO, RPO, State DOT, Tribal Government, Other, All</v>
      </c>
      <c r="W38" s="1" t="str">
        <v>Active Transportation, Highway/Road, Ports, Rail, Transit, All</v>
      </c>
    </row>
    <row r="39" spans="1:23" ht="145" customHeight="1">
      <c r="A39" s="31" t="str">
        <v>ParkServe</v>
      </c>
      <c r="B39" s="7" t="str">
        <v>This mapping platform displays park access metrics for every urban area in the U.S., including Puerto Rico.</v>
      </c>
      <c r="C39" s="7" t="str">
        <v>https://parkserve.tpl.org/mapping/</v>
      </c>
      <c r="D39" s="7" t="str">
        <v>Trust for Public Land</v>
      </c>
      <c r="E39" s="7" t="str">
        <v>National</v>
      </c>
      <c r="F39" s="7" t="str">
        <v>Urban</v>
      </c>
      <c r="G39" s="7" t="str">
        <v>x</v>
      </c>
      <c r="H39" s="7" t="str">
        <v>N/A</v>
      </c>
      <c r="I39" s="7" t="str">
        <v>Planning &amp; Pre-Construction Processes, All</v>
      </c>
      <c r="J39" s="7" t="str">
        <v>Local Government, MPO, State DOT, Tribal Government, Other, All</v>
      </c>
      <c r="K39" s="7" t="str">
        <v>Active Transportation, Highway/Road, Ports, Rail, Transit, All</v>
      </c>
      <c r="M39" s="1" t="str">
        <v>Intersections: Transportation Data &amp; Equity Hub 1.0</v>
      </c>
      <c r="N39" s="1" t="str">
        <v>This hub provides tools, metrics, and USDOT data to analyze communities' access to transportation and related challenges.</v>
      </c>
      <c r="O39" s="1" t="str">
        <v>https://equity-data.dot.gov/pages/tools-maps-and-apps</v>
      </c>
      <c r="P39" s="1" t="str">
        <v>USDOT</v>
      </c>
      <c r="Q39" s="1" t="str">
        <v>National</v>
      </c>
      <c r="R39" s="1" t="str">
        <v>All</v>
      </c>
      <c r="S39" s="1" t="str">
        <v>NA</v>
      </c>
      <c r="T39" s="1" t="str">
        <v>N/A</v>
      </c>
      <c r="U39" s="1" t="str">
        <v>Planning &amp; Pre-Construction Processes, All</v>
      </c>
      <c r="V39" s="1" t="str">
        <v>Local Government, MPO, RPO, State DOT, Tribal Government, Other, All</v>
      </c>
      <c r="W39" s="1" t="str">
        <v>Active Transportation, Highway/Road, Ports, Rail, Transit, All</v>
      </c>
    </row>
    <row r="40" spans="1:23" ht="145" customHeight="1">
      <c r="A40" s="38" t="str">
        <v>Centers for Disease Control and Prevention and Agency for Toxic Substances and Disease Registry Social Vulnerability Index (CDC/ATSDR SVI or SVI)</v>
      </c>
      <c r="B40" s="37" t="str">
        <v>This place-based index, database, and mapping application is designed to identify and quantify communities experiencing various dimensions of social vulnerability.</v>
      </c>
      <c r="C40" s="37" t="str">
        <v>https://www.atsdr.cdc.gov/placeandhealth/svi/index.html#:~:text=The%20Centers%20for%20Disease%20Control,quantify%20communities%20experiencing%20social%20vulnerability.</v>
      </c>
      <c r="D40" s="37" t="str">
        <v>CDC</v>
      </c>
      <c r="E40" s="37" t="str">
        <v>National</v>
      </c>
      <c r="F40" s="37" t="str">
        <v>All</v>
      </c>
      <c r="G40" s="37" t="str">
        <v>x</v>
      </c>
      <c r="H40" s="37" t="str">
        <v>NA</v>
      </c>
      <c r="I40" s="37" t="str">
        <v>Planning &amp; Pre-Construction Processes, All</v>
      </c>
      <c r="J40" s="37" t="str">
        <v>Local Government, MPO, RPO, State DOT, Tribal Government, Other, All</v>
      </c>
      <c r="K40" s="37" t="str">
        <v>Active Transportation, Highway/Road, Ports, Rail, Transit, All</v>
      </c>
      <c r="M40" s="1" t="str">
        <v>ParkServe</v>
      </c>
      <c r="N40" s="1" t="str">
        <v>This mapping platform displays park access metrics for every urban area in the U.S., including Puerto Rico.</v>
      </c>
      <c r="O40" s="1" t="str">
        <v>https://parkserve.tpl.org/mapping/</v>
      </c>
      <c r="P40" s="1" t="str">
        <v>Trust for Public Land</v>
      </c>
      <c r="Q40" s="1" t="str">
        <v>National</v>
      </c>
      <c r="R40" s="1" t="str">
        <v>Urban</v>
      </c>
      <c r="S40" s="1" t="str">
        <v>x</v>
      </c>
      <c r="T40" s="1" t="str">
        <v>N/A</v>
      </c>
      <c r="U40" s="1" t="str">
        <v>Planning &amp; Pre-Construction Processes, All</v>
      </c>
      <c r="V40" s="1" t="str">
        <v>Local Government, MPO, State DOT, Tribal Government, Other, All</v>
      </c>
      <c r="W40" s="1" t="str">
        <v>Active Transportation, Highway/Road, Ports, Rail, Transit, All</v>
      </c>
    </row>
    <row r="41" spans="1:23" ht="145" customHeight="1">
      <c r="A41" s="31" t="str">
        <v>2020 Census Demographic Map Viewer</v>
      </c>
      <c r="B41" s="7" t="str">
        <v>This web map application  includes data from the 2020 Census at the state, county, and census tract levels related to population, demographics, and housing.</v>
      </c>
      <c r="C41" s="7" t="str">
        <v>https://maps.geo.census.gov/ddmv/map.html</v>
      </c>
      <c r="D41" s="7" t="str">
        <v>US Census</v>
      </c>
      <c r="E41" s="7" t="str">
        <v>National</v>
      </c>
      <c r="F41" s="7" t="str">
        <v>All</v>
      </c>
      <c r="G41" s="7" t="str">
        <v>NA</v>
      </c>
      <c r="H41" s="7">
        <v>2020</v>
      </c>
      <c r="I41" s="7" t="str">
        <v>Planning &amp; Pre-Construction Processes, All</v>
      </c>
      <c r="J41" s="7" t="str">
        <v>Local Government, MPO, RPO, State DOT, Tribal Government, Other, All</v>
      </c>
      <c r="K41" s="7" t="str">
        <v>Active Transportation, Highway/Road, Ports, Rail, Transit, All</v>
      </c>
      <c r="M41" s="1" t="str">
        <v>Centers for Disease Control and Prevention and Agency for Toxic Substances and Disease Registry Social Vulnerability Index (CDC/ATSDR SVI or SVI)</v>
      </c>
      <c r="N41" s="1" t="str">
        <v>This place-based index, database, and mapping application is designed to identify and quantify communities experiencing various dimensions of social vulnerability.</v>
      </c>
      <c r="O41" s="1" t="str">
        <v>https://www.atsdr.cdc.gov/placeandhealth/svi/index.html#:~:text=The%20Centers%20for%20Disease%20Control,quantify%20communities%20experiencing%20social%20vulnerability.</v>
      </c>
      <c r="P41" s="1" t="str">
        <v>CDC</v>
      </c>
      <c r="Q41" s="1" t="str">
        <v>National</v>
      </c>
      <c r="R41" s="1" t="str">
        <v>All</v>
      </c>
      <c r="S41" s="1" t="str">
        <v>x</v>
      </c>
      <c r="T41" s="1" t="str">
        <v>NA</v>
      </c>
      <c r="U41" s="1" t="str">
        <v>Planning &amp; Pre-Construction Processes, All</v>
      </c>
      <c r="V41" s="1" t="str">
        <v>Local Government, MPO, RPO, State DOT, Tribal Government, Other, All</v>
      </c>
      <c r="W41" s="1" t="str">
        <v>Active Transportation, Highway/Road, Ports, Rail, Transit, All</v>
      </c>
    </row>
    <row r="42" spans="1:23" ht="145" customHeight="1">
      <c r="A42" s="38" t="str">
        <v>Transitland</v>
      </c>
      <c r="B42" s="37" t="str">
        <v>Transitland is an open data platform that collects GTFS, GTFS Realtime, GBFS, and other open data feeds from transit providers around the world. Transitland aggregates feeds from over 2,500 operators in over 55 countries, making them available to browse. They also provide APIs for users' maps, data visualizations, analyses, trip planners, or routing algorithms.</v>
      </c>
      <c r="C42" s="37" t="str">
        <v>https://www.transit.land/</v>
      </c>
      <c r="D42" s="37" t="str">
        <v>Transitland</v>
      </c>
      <c r="E42" s="37" t="str">
        <v>National</v>
      </c>
      <c r="F42" s="37" t="str">
        <v>All</v>
      </c>
      <c r="G42" s="37" t="str">
        <v>NA</v>
      </c>
      <c r="H42" s="37" t="str">
        <v>N/A</v>
      </c>
      <c r="I42" s="37" t="str">
        <v>Planning &amp; Pre-Construction Processes, All</v>
      </c>
      <c r="J42" s="37" t="str">
        <v>Local Government, MPO, RPO, State DOT, Tribal Government, Other, All</v>
      </c>
      <c r="K42" s="37" t="str">
        <v>Rail, Transit, All</v>
      </c>
      <c r="M42" s="1" t="str">
        <v>2020 Census Demographic Map Viewer</v>
      </c>
      <c r="N42" s="1" t="str">
        <v>This web map application  includes data from the 2020 Census at the state, county, and census tract levels related to population, demographics, and housing.</v>
      </c>
      <c r="O42" s="1" t="str">
        <v>https://maps.geo.census.gov/ddmv/map.html</v>
      </c>
      <c r="P42" s="1" t="str">
        <v>US Census</v>
      </c>
      <c r="Q42" s="1" t="str">
        <v>National</v>
      </c>
      <c r="R42" s="1" t="str">
        <v>All</v>
      </c>
      <c r="S42" s="1" t="str">
        <v>NA</v>
      </c>
      <c r="T42" s="1">
        <v>2020</v>
      </c>
      <c r="U42" s="1" t="str">
        <v>Planning &amp; Pre-Construction Processes, All</v>
      </c>
      <c r="V42" s="1" t="str">
        <v>Local Government, MPO, RPO, State DOT, Tribal Government, Other, All</v>
      </c>
      <c r="W42" s="1" t="str">
        <v>Active Transportation, Highway/Road, Ports, Rail, Transit, All</v>
      </c>
    </row>
    <row r="43" spans="1:23" ht="145" customHeight="1">
      <c r="A43" s="31" t="str">
        <v>Urban Opportunity Agenda</v>
      </c>
      <c r="B43" s="7" t="str">
        <v>The Urban Opportunity Agenda maps and calculator identify where poverty exists and what investments civic leaders can make across a portfolio of poverty reduction strategies that will create economic opportunities and strengthen communities.</v>
      </c>
      <c r="C43" s="7" t="str">
        <v>https://uoa.cnt.org/</v>
      </c>
      <c r="D43" s="7" t="str">
        <v>Center for Neighborhood Technology</v>
      </c>
      <c r="E43" s="7" t="str">
        <v>National</v>
      </c>
      <c r="F43" s="7" t="str">
        <v>All</v>
      </c>
      <c r="G43" s="7" t="str">
        <v>x</v>
      </c>
      <c r="H43" s="7" t="str">
        <v>N/A</v>
      </c>
      <c r="I43" s="7" t="str">
        <v>Planning &amp; Pre-Construction Processes, All</v>
      </c>
      <c r="J43" s="7" t="str">
        <v>Local Government, MPO, RPO, State DOT, Tribal Government, Other, All</v>
      </c>
      <c r="K43" s="7" t="str">
        <v>Active Transportation, Highway/Road, Ports, Rail, Transit, All</v>
      </c>
      <c r="M43" s="1" t="str">
        <v>Transitland</v>
      </c>
      <c r="N43" s="1" t="str">
        <v>Transitland is an open data platform that collects GTFS, GTFS Realtime, GBFS, and other open data feeds from transit providers around the world. Transitland aggregates feeds from over 2,500 operators in over 55 countries, making them available to browse. They also provide APIs for users' maps, data visualizations, analyses, trip planners, or routing algorithms.</v>
      </c>
      <c r="O43" s="1" t="str">
        <v>https://www.transit.land/</v>
      </c>
      <c r="P43" s="1" t="str">
        <v>Transitland</v>
      </c>
      <c r="Q43" s="1" t="str">
        <v>National</v>
      </c>
      <c r="R43" s="1" t="str">
        <v>All</v>
      </c>
      <c r="S43" s="1" t="str">
        <v>NA</v>
      </c>
      <c r="T43" s="1" t="str">
        <v>N/A</v>
      </c>
      <c r="U43" s="1" t="str">
        <v>Planning &amp; Pre-Construction Processes, All</v>
      </c>
      <c r="V43" s="1" t="str">
        <v>Local Government, MPO, RPO, State DOT, Tribal Government, Other, All</v>
      </c>
      <c r="W43" s="1" t="str">
        <v>Rail, Transit, All</v>
      </c>
    </row>
    <row r="44" spans="1:23" ht="145" customHeight="1">
      <c r="A44" s="38" t="str">
        <v>ETOD Social Impact Calculator</v>
      </c>
      <c r="B44" s="37" t="str">
        <v>The calculator provides a broad swath of data from Cook County, including parking, jobs, public transportation, greenhouse gas emissions, building purchasing power, and bikesharing. It allows users to examine, quantify, and map the financial, social, and environmental benefits of ETOD projects.</v>
      </c>
      <c r="C44" s="37" t="str">
        <v>https://cnt.org/tools/etod-social-impact-calculator</v>
      </c>
      <c r="D44" s="37" t="str">
        <v>Center for Neighborhood Technology</v>
      </c>
      <c r="E44" s="37" t="str">
        <v>Cook County</v>
      </c>
      <c r="F44" s="37" t="str">
        <v>Urban</v>
      </c>
      <c r="G44" s="37" t="str">
        <v>x</v>
      </c>
      <c r="H44" s="37" t="str">
        <v>NA</v>
      </c>
      <c r="I44" s="37" t="str">
        <v>Community &amp; Stakeholder Engagement, Planning &amp; Pre-Construction Processes, All</v>
      </c>
      <c r="J44" s="37" t="str">
        <v>Local Government, MPO, State DOT, Tribal Government, Other, All</v>
      </c>
      <c r="K44" s="37" t="str">
        <v>Active Transportation, Highway/Road, Ports, Rail, Transit, All</v>
      </c>
      <c r="M44" s="1" t="str">
        <v>Urban Opportunity Agenda</v>
      </c>
      <c r="N44" s="1" t="str">
        <v>The Urban Opportunity Agenda maps and calculator identify where poverty exists and what investments civic leaders can make across a portfolio of poverty reduction strategies that will create economic opportunities and strengthen communities.</v>
      </c>
      <c r="O44" s="1" t="str">
        <v>https://uoa.cnt.org/</v>
      </c>
      <c r="P44" s="1" t="str">
        <v>Center for Neighborhood Technology</v>
      </c>
      <c r="Q44" s="1" t="str">
        <v>National</v>
      </c>
      <c r="R44" s="1" t="str">
        <v>All</v>
      </c>
      <c r="S44" s="1" t="str">
        <v>x</v>
      </c>
      <c r="T44" s="1" t="str">
        <v>N/A</v>
      </c>
      <c r="U44" s="1" t="str">
        <v>Planning &amp; Pre-Construction Processes, All</v>
      </c>
      <c r="V44" s="1" t="str">
        <v>Local Government, MPO, RPO, State DOT, Tribal Government, Other, All</v>
      </c>
      <c r="W44" s="1" t="str">
        <v>Active Transportation, Highway/Road, Ports, Rail, Transit, All</v>
      </c>
    </row>
    <row r="45" spans="1:23" ht="409.5">
      <c r="A45" s="15" t="str">
        <v>HEPGIS: MPOs and Air Quality</v>
      </c>
      <c r="B45" s="15" t="str">
        <v>This series of maps displays MPOs across the country, air quality data, and nonattainment areas.</v>
      </c>
      <c r="C45" s="15" t="str">
        <v>https://hepgis-usdot.hub.arcgis.com/pages/036f196d89d94e899ed27b0cb40f34de</v>
      </c>
      <c r="D45" s="15" t="str">
        <v>USDOT</v>
      </c>
      <c r="E45" s="15" t="str">
        <v>National</v>
      </c>
      <c r="F45" s="15" t="str">
        <v>Urban</v>
      </c>
      <c r="G45" s="15" t="str">
        <v>NA</v>
      </c>
      <c r="H45" s="15" t="str">
        <v>NA</v>
      </c>
      <c r="I45" s="15" t="str">
        <v>Community &amp; Stakeholder Engagement, Planning &amp; Pre-Construction Processes, All</v>
      </c>
      <c r="J45" s="15" t="str">
        <v>Local Government, MPO,  State DOT, Tribal Government, Other, All</v>
      </c>
      <c r="K45" s="15" t="str">
        <v>Active Transportation, Highway/Road, Ports, Rail, Transit, All</v>
      </c>
      <c r="M45" s="1" t="str">
        <v>ETOD Social Impact Calculator</v>
      </c>
      <c r="N45" s="1" t="str">
        <v>The calculator provides a broad swath of data from Cook County, including parking, jobs, public transportation, greenhouse gas emissions, building purchasing power, and bikesharing. It allows users to examine, quantify, and map the financial, social, and environmental benefits of ETOD projects.</v>
      </c>
      <c r="O45" s="1" t="str">
        <v>https://cnt.org/tools/etod-social-impact-calculator</v>
      </c>
      <c r="P45" s="1" t="str">
        <v>Center for Neighborhood Technology</v>
      </c>
      <c r="Q45" s="1" t="str">
        <v>Cook County</v>
      </c>
      <c r="R45" s="1" t="str">
        <v>Urban</v>
      </c>
      <c r="S45" s="1" t="str">
        <v>x</v>
      </c>
      <c r="T45" s="1" t="str">
        <v>NA</v>
      </c>
      <c r="U45" s="1" t="str">
        <v>Community &amp; Stakeholder Engagement, Planning &amp; Pre-Construction Processes, All</v>
      </c>
      <c r="V45" s="1" t="str">
        <v>Local Government, MPO, State DOT, Tribal Government, Other, All</v>
      </c>
      <c r="W45" s="1" t="str">
        <v>Active Transportation, Highway/Road, Ports, Rail, Transit, All</v>
      </c>
    </row>
    <row r="46" spans="1:23" ht="188.5">
      <c r="A46" s="15" t="str">
        <v>HEPGIS: Accessibility</v>
      </c>
      <c r="B46" s="15" t="str">
        <v>This resource hub includes tools to explore  transit accessibility, access to jobs and workers via transit, walkability, food access, and access to other community assets.</v>
      </c>
      <c r="C46" s="15" t="str">
        <v>https://hepgis-usdot.hub.arcgis.com/pages/c3121bfc82224774a909576385726c11</v>
      </c>
      <c r="D46" s="15" t="str">
        <v>US EPA</v>
      </c>
      <c r="E46" s="15" t="str">
        <v>National</v>
      </c>
      <c r="F46" s="15" t="str">
        <v>All</v>
      </c>
      <c r="G46" s="15" t="str">
        <v>x</v>
      </c>
      <c r="H46" s="15" t="str">
        <v>NA</v>
      </c>
      <c r="I46" s="15" t="str">
        <v>Community &amp; Stakeholder Engagement, Planning &amp; Pre-Construction Processes, All</v>
      </c>
      <c r="J46" s="15" t="str">
        <v>Local Government, MPO, RPO, State DOT, Tribal Government, Other, All</v>
      </c>
      <c r="K46" s="15" t="str">
        <v>Active Transportation, Highway/Road, Ports, Rail, Transit, All</v>
      </c>
      <c r="M46" s="1" t="str">
        <v>HEPGIS: MPOs and Air Quality</v>
      </c>
      <c r="N46" s="1" t="str">
        <v>This series of maps displays MPOs across the country, air quality data, and nonattainment areas.</v>
      </c>
      <c r="O46" s="1" t="str">
        <v>https://hepgis-usdot.hub.arcgis.com/pages/036f196d89d94e899ed27b0cb40f34de</v>
      </c>
      <c r="P46" s="1" t="str">
        <v>USDOT</v>
      </c>
      <c r="Q46" s="1" t="str">
        <v>National</v>
      </c>
      <c r="R46" s="1" t="str">
        <v>Urban</v>
      </c>
      <c r="S46" s="1" t="str">
        <v>NA</v>
      </c>
      <c r="T46" s="1" t="str">
        <v>NA</v>
      </c>
      <c r="U46" s="1" t="str">
        <v>Community &amp; Stakeholder Engagement, Planning &amp; Pre-Construction Processes, All</v>
      </c>
      <c r="V46" s="1" t="str">
        <v>Local Government, MPO,  State DOT, Tribal Government, Other, All</v>
      </c>
      <c r="W46" s="1" t="str">
        <v>Active Transportation, Highway/Road, Ports, Rail, Transit, All</v>
      </c>
    </row>
    <row r="47" spans="1:23">
      <c r="M47" s="1" t="str">
        <v>TransitCenter Equity Dashboard</v>
      </c>
      <c r="N47" s="1" t="str">
        <v xml:space="preserve">The dashboard tracks access to jobs, healthcare, supermarkets, and more by public transit versus driving across seven US cities: San Francisco, Los Angeles, Chicago, Washington, DC, Philadelphia, New York City, and Boston. Users can input different constraints and demographic overlays to understand disparities in these outcomes for different populations. </v>
      </c>
      <c r="O47" s="1" t="str">
        <v>https://dashboard.transitcenter.org/</v>
      </c>
      <c r="P47" s="1" t="str">
        <v>TransitCenter</v>
      </c>
      <c r="Q47" s="1" t="str">
        <v>National</v>
      </c>
      <c r="R47" s="1" t="str">
        <v>Urban</v>
      </c>
      <c r="S47" s="1" t="str">
        <v>x</v>
      </c>
      <c r="T47" s="1" t="str">
        <v>NA</v>
      </c>
      <c r="U47" s="1" t="str">
        <v>Community &amp; Stakeholder Engagement, Planning &amp; Pre-Construction Processes, All</v>
      </c>
      <c r="V47" s="1" t="str">
        <v>Local Government, MPO, State DOT, Tribal Government, Other, All</v>
      </c>
      <c r="W47" s="1" t="str">
        <v>Transit</v>
      </c>
    </row>
    <row r="48" spans="1:23">
      <c r="M48" s="1" t="str">
        <v>HEPGIS: Accessibility</v>
      </c>
      <c r="N48" s="1" t="str">
        <v>This resource hub includes tools to explore  transit accessibility, access to jobs and workers via transit, walkability, food access, and access to other community assets.</v>
      </c>
      <c r="O48" s="1" t="str">
        <v>https://hepgis-usdot.hub.arcgis.com/pages/c3121bfc82224774a909576385726c11</v>
      </c>
      <c r="P48" s="1" t="str">
        <v>US EPA</v>
      </c>
      <c r="Q48" s="1" t="str">
        <v>National</v>
      </c>
      <c r="R48" s="1" t="str">
        <v>All</v>
      </c>
      <c r="S48" s="1" t="str">
        <v>x</v>
      </c>
      <c r="T48" s="1" t="str">
        <v>NA</v>
      </c>
      <c r="U48" s="1" t="str">
        <v>Community &amp; Stakeholder Engagement, Planning &amp; Pre-Construction Processes, All</v>
      </c>
      <c r="V48" s="1" t="str">
        <v>Local Government, MPO, RPO, State DOT, Tribal Government, Other, All</v>
      </c>
      <c r="W48" s="1" t="str">
        <v>Active Transportation, Highway/Road, Ports, Rail, Transit, All</v>
      </c>
    </row>
  </sheetData>
  <sheetProtection algorithmName="SHA-512" hashValue="bTnmu3mvH4/g0VPbprfTn5Lz49H5ckZP14AAVkkIMep0liMBJSaq6esYTQu5kfdezVHvEbR3M2TSozwW7WBaCA==" saltValue="6nav8/IejqM2n/XgXc/xzg==" spinCount="100000" sheet="1" objects="1" scenarios="1"/>
  <protectedRanges>
    <protectedRange sqref="A5:B7" name="Range2"/>
  </protectedRanges>
  <mergeCells count="3">
    <mergeCell ref="A4:D4"/>
    <mergeCell ref="B1:D1"/>
    <mergeCell ref="A1:A2"/>
  </mergeCells>
  <dataValidations count="4">
    <dataValidation type="list" allowBlank="1" showDropDown="1" showInputMessage="1" showErrorMessage="1" sqref="I7" xr:uid="{19411260-7D7B-4CF1-B3D8-3FF6CC0B4290}">
      <formula1>$P$28:$P$32</formula1>
    </dataValidation>
    <dataValidation type="list" allowBlank="1" showInputMessage="1" showErrorMessage="1" sqref="B6" xr:uid="{DDB03AF9-A87F-42BF-B1EB-0CE1E909AB3E}">
      <formula1>$M$6:$S$6</formula1>
    </dataValidation>
    <dataValidation type="list" allowBlank="1" showInputMessage="1" showErrorMessage="1" sqref="B7" xr:uid="{C007B2E2-FA44-4E4B-BC9D-B34EBA6CA9EA}">
      <formula1>$M$8:$R$8</formula1>
    </dataValidation>
    <dataValidation type="list" allowBlank="1" showInputMessage="1" showErrorMessage="1" sqref="B5" xr:uid="{35EC7CD3-CC78-4658-AF4E-26025DCA6ED2}">
      <formula1>$M$4:$P$4</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8CB46-8107-4706-BB76-A5DCCFD8766B}">
  <dimension ref="A1:Y26"/>
  <sheetViews>
    <sheetView workbookViewId="0">
      <selection activeCell="B2" sqref="B2"/>
    </sheetView>
  </sheetViews>
  <sheetFormatPr defaultColWidth="8.7265625" defaultRowHeight="14.5"/>
  <cols>
    <col min="1" max="1" width="38"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02" customHeight="1">
      <c r="A1" s="63"/>
      <c r="B1" s="64" t="s">
        <v>75</v>
      </c>
      <c r="C1" s="63"/>
      <c r="D1" s="63"/>
      <c r="E1" s="7"/>
      <c r="F1" s="7"/>
      <c r="G1" s="7"/>
      <c r="H1" s="7"/>
      <c r="I1" s="7"/>
      <c r="J1" s="7"/>
      <c r="M1" s="16" t="s">
        <v>43</v>
      </c>
      <c r="N1" s="16"/>
      <c r="O1" s="16"/>
      <c r="P1" s="16"/>
      <c r="Q1" s="16"/>
      <c r="R1" s="16"/>
      <c r="S1" s="16"/>
      <c r="T1" s="16"/>
      <c r="U1" s="16"/>
      <c r="V1" s="16"/>
      <c r="W1" s="16"/>
    </row>
    <row r="2" spans="1:25" ht="18"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45</v>
      </c>
      <c r="N4" s="1" t="s">
        <v>47</v>
      </c>
      <c r="O4" s="1" t="s">
        <v>48</v>
      </c>
    </row>
    <row r="5" spans="1:25">
      <c r="A5" s="8" t="s">
        <v>49</v>
      </c>
      <c r="B5" s="2" t="s">
        <v>47</v>
      </c>
      <c r="C5" s="2"/>
      <c r="D5" s="11"/>
      <c r="E5" s="2"/>
      <c r="F5" s="2"/>
      <c r="G5" s="2"/>
      <c r="H5" s="2"/>
      <c r="I5" s="2"/>
    </row>
    <row r="6" spans="1:25" ht="43.5">
      <c r="A6" s="8" t="s">
        <v>50</v>
      </c>
      <c r="B6" s="2" t="s">
        <v>54</v>
      </c>
      <c r="C6" s="2"/>
      <c r="D6" s="11"/>
      <c r="E6" s="12"/>
      <c r="F6" s="2"/>
      <c r="G6" s="2"/>
      <c r="H6" s="2"/>
      <c r="I6" s="2"/>
      <c r="M6" s="1" t="s">
        <v>51</v>
      </c>
      <c r="N6" s="1" t="s">
        <v>52</v>
      </c>
      <c r="O6" s="1" t="s">
        <v>53</v>
      </c>
      <c r="P6" s="1" t="s">
        <v>54</v>
      </c>
      <c r="Q6" s="1" t="s">
        <v>55</v>
      </c>
      <c r="R6" s="1" t="s">
        <v>56</v>
      </c>
      <c r="S6" s="1" t="s">
        <v>48</v>
      </c>
    </row>
    <row r="7" spans="1:25" ht="15" thickBot="1">
      <c r="A7" s="4" t="s">
        <v>57</v>
      </c>
      <c r="B7" s="9" t="s">
        <v>60</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76</v>
      </c>
    </row>
    <row r="11" spans="1:25" ht="144.75" customHeight="1" thickBot="1">
      <c r="A11" s="26" t="str" cm="1">
        <f t="array" ref="A11:K14">_xlfn._xlws.FILTER($M$12:$W$31,ISNUMBER(SEARCH($B$5,$U$12:$U$31))*ISNUMBER(SEARCH($B$6,$V$12:$V$31))*ISNUMBER(SEARCH($B$7,$W$12:$W$31)))</f>
        <v>Color Oracle</v>
      </c>
      <c r="B11" s="25" t="str">
        <v>Color Oracle is a free color blindness simulator for Windows, Mac and Linux.</v>
      </c>
      <c r="C11" s="25" t="str">
        <v>https://colororacle.org/index.html</v>
      </c>
      <c r="D11" s="25" t="str">
        <v>Color Oracle</v>
      </c>
      <c r="E11" s="25" t="str">
        <v>National</v>
      </c>
      <c r="F11" s="25" t="str">
        <v>All</v>
      </c>
      <c r="G11" s="25" t="str">
        <v>x</v>
      </c>
      <c r="H11" s="25" t="str">
        <v>N/A</v>
      </c>
      <c r="I11" s="25" t="str">
        <v>Community &amp; Stakeholder Engagement, Planning &amp; Pre-Construction Processes,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Streetmix</v>
      </c>
      <c r="B12" s="29" t="str">
        <v>The web app enables users to quickly and intuitively design a street cross-section.</v>
      </c>
      <c r="C12" s="29" t="str">
        <v>https://streetmix.net/-/2549998</v>
      </c>
      <c r="D12" s="29" t="str">
        <v>Streetmix</v>
      </c>
      <c r="E12" s="29" t="str">
        <v>National</v>
      </c>
      <c r="F12" s="29" t="str">
        <v>All</v>
      </c>
      <c r="G12" s="29" t="str">
        <v>NA</v>
      </c>
      <c r="H12" s="29" t="str">
        <v>N/A</v>
      </c>
      <c r="I12" s="29" t="str">
        <v>Community &amp; Stakeholder Engagement, Planning &amp; Pre-Construction Processes, All</v>
      </c>
      <c r="J12" s="29" t="str">
        <v>Local Government, MPO, RPO, State DOT, Tribal Government, Other, All</v>
      </c>
      <c r="K12" s="29" t="str">
        <v>Active Transportation, Highway/Road, Ports, Transit, All</v>
      </c>
      <c r="M12" s="1" t="str" cm="1">
        <f t="array" ref="M12:W15">_xlfn._xlws.FILTER(All!$B2:'All'!$L$70,ISNUMBER(SEARCH($M$10,All!$M$2:'All'!$M$70)))</f>
        <v>Color Oracle</v>
      </c>
      <c r="N12" s="1" t="str">
        <v>Color Oracle is a free color blindness simulator for Windows, Mac and Linux.</v>
      </c>
      <c r="O12" s="1" t="str">
        <v>https://colororacle.org/index.html</v>
      </c>
      <c r="P12" s="1" t="str">
        <v>Color Oracle</v>
      </c>
      <c r="Q12" s="1" t="str">
        <v>National</v>
      </c>
      <c r="R12" s="1" t="str">
        <v>All</v>
      </c>
      <c r="S12" s="1" t="str">
        <v>x</v>
      </c>
      <c r="T12" s="1" t="str">
        <v>N/A</v>
      </c>
      <c r="U12" s="1" t="str">
        <v>Community &amp; Stakeholder Engagement, Planning &amp; Pre-Construction Processes, All</v>
      </c>
      <c r="V12" s="1" t="str">
        <v>Local Government, MPO, RPO, State DOT, Tribal Government, Other, All</v>
      </c>
      <c r="W12" s="1" t="str">
        <v>Active Transportation, Highway/Road, Ports, Rail, Transit, All</v>
      </c>
      <c r="X12" s="17"/>
    </row>
    <row r="13" spans="1:25" ht="144.75" customHeight="1" thickBot="1">
      <c r="A13" s="26" t="str">
        <v>Inkscape</v>
      </c>
      <c r="B13" s="25" t="str">
        <v>This open-source software enables users to draw and edit vector graphics. It requires some technical knowledge to use effectively.</v>
      </c>
      <c r="C13" s="25" t="str">
        <v>https://inkscape.org/</v>
      </c>
      <c r="D13" s="25" t="str">
        <v>Inkscape</v>
      </c>
      <c r="E13" s="25" t="str">
        <v>National</v>
      </c>
      <c r="F13" s="25" t="str">
        <v>All</v>
      </c>
      <c r="G13" s="25" t="str">
        <v>NA</v>
      </c>
      <c r="H13" s="25" t="str">
        <v>N/A</v>
      </c>
      <c r="I13" s="25" t="str">
        <v>Planning &amp; Pre-Construction Processes, All</v>
      </c>
      <c r="J13" s="25" t="str">
        <v>Local Government, MPO, RPO, State DOT, Tribal Government, Other, All</v>
      </c>
      <c r="K13" s="25" t="str">
        <v>Active Transportation, Highway/Road, Ports, Rail, Transit, All</v>
      </c>
      <c r="M13" s="1" t="str">
        <v>Streetmix</v>
      </c>
      <c r="N13" s="1" t="str">
        <v>The web app enables users to quickly and intuitively design a street cross-section.</v>
      </c>
      <c r="O13" s="1" t="str">
        <v>https://streetmix.net/-/2549998</v>
      </c>
      <c r="P13" s="1" t="str">
        <v>Streetmix</v>
      </c>
      <c r="Q13" s="1" t="str">
        <v>National</v>
      </c>
      <c r="R13" s="1" t="str">
        <v>All</v>
      </c>
      <c r="S13" s="1" t="str">
        <v>NA</v>
      </c>
      <c r="T13" s="1" t="str">
        <v>N/A</v>
      </c>
      <c r="U13" s="1" t="str">
        <v>Community &amp; Stakeholder Engagement, Planning &amp; Pre-Construction Processes, All</v>
      </c>
      <c r="V13" s="1" t="str">
        <v>Local Government, MPO, RPO, State DOT, Tribal Government, Other, All</v>
      </c>
      <c r="W13" s="1" t="str">
        <v>Active Transportation, Highway/Road, Ports, Transit, All</v>
      </c>
      <c r="X13" s="17"/>
    </row>
    <row r="14" spans="1:25" ht="144.75" customHeight="1">
      <c r="A14" s="30" t="str">
        <v>ArcGIS Maps for Adobe Creative Cloud</v>
      </c>
      <c r="B14" s="29" t="str">
        <v>This ArcGIS functionality enables users to pull map layers from ArcGIS map into Adobe Photoshop or Illustrator, where they can enhance the design. Having ArcGIS is a prerequisite.</v>
      </c>
      <c r="C14" s="29" t="str">
        <v>https://www.esri.com/en-us/arcgis/products/maps-for-adobecc/overview</v>
      </c>
      <c r="D14" s="29" t="str">
        <v>Esri</v>
      </c>
      <c r="E14" s="29" t="str">
        <v>National</v>
      </c>
      <c r="F14" s="29" t="str">
        <v>All</v>
      </c>
      <c r="G14" s="29" t="str">
        <v>NA</v>
      </c>
      <c r="H14" s="29" t="str">
        <v>N/A</v>
      </c>
      <c r="I14" s="29" t="str">
        <v>Planning &amp; Pre-Construction Processes, All</v>
      </c>
      <c r="J14" s="29" t="str">
        <v>Local Government, MPO, RPO, State DOT, Tribal Government, Other, All</v>
      </c>
      <c r="K14" s="29" t="str">
        <v>Active Transportation, Highway/Road, Ports, Rail, Transit, All</v>
      </c>
      <c r="M14" s="1" t="str">
        <v>Inkscape</v>
      </c>
      <c r="N14" s="1" t="str">
        <v>This open-source software enables users to draw and edit vector graphics. It requires some technical knowledge to use effectively.</v>
      </c>
      <c r="O14" s="1" t="str">
        <v>https://inkscape.org/</v>
      </c>
      <c r="P14" s="1" t="str">
        <v>Inkscape</v>
      </c>
      <c r="Q14" s="1" t="str">
        <v>National</v>
      </c>
      <c r="R14" s="1" t="str">
        <v>All</v>
      </c>
      <c r="S14" s="1" t="str">
        <v>NA</v>
      </c>
      <c r="T14" s="1" t="str">
        <v>N/A</v>
      </c>
      <c r="U14" s="1" t="str">
        <v>Planning &amp; Pre-Construction Processes, All</v>
      </c>
      <c r="V14" s="1" t="str">
        <v>Local Government, MPO, RPO, State DOT, Tribal Government, Other, All</v>
      </c>
      <c r="W14" s="1" t="str">
        <v>Active Transportation, Highway/Road, Ports, Rail, Transit, All</v>
      </c>
      <c r="X14" s="17"/>
    </row>
    <row r="15" spans="1:25" ht="145.5" customHeight="1">
      <c r="M15" s="1" t="str">
        <v>ArcGIS Maps for Adobe Creative Cloud</v>
      </c>
      <c r="N15" s="1" t="str">
        <v>This ArcGIS functionality enables users to pull map layers from ArcGIS map into Adobe Photoshop or Illustrator, where they can enhance the design. Having ArcGIS is a prerequisite.</v>
      </c>
      <c r="O15" s="1" t="str">
        <v>https://www.esri.com/en-us/arcgis/products/maps-for-adobecc/overview</v>
      </c>
      <c r="P15" s="1" t="str">
        <v>Esri</v>
      </c>
      <c r="Q15" s="1" t="str">
        <v>National</v>
      </c>
      <c r="R15" s="1" t="str">
        <v>All</v>
      </c>
      <c r="S15" s="1" t="str">
        <v>NA</v>
      </c>
      <c r="T15" s="1" t="str">
        <v>N/A</v>
      </c>
      <c r="U15" s="1" t="str">
        <v>Planning &amp; Pre-Construction Processes, All</v>
      </c>
      <c r="V15" s="1" t="str">
        <v>Local Government, MPO, RPO, State DOT, Tribal Government, Other, All</v>
      </c>
      <c r="W15" s="1" t="str">
        <v>Active Transportation, Highway/Road, Ports, Rail, Transit, All</v>
      </c>
      <c r="X15" s="17"/>
    </row>
    <row r="16" spans="1:25" ht="145.5" customHeight="1">
      <c r="X16" s="17"/>
    </row>
    <row r="17" spans="24:24" ht="145.5" customHeight="1">
      <c r="X17" s="17"/>
    </row>
    <row r="18" spans="24:24" ht="145.5" customHeight="1">
      <c r="X18" s="17"/>
    </row>
    <row r="19" spans="24:24" ht="145.5" customHeight="1">
      <c r="X19" s="17"/>
    </row>
    <row r="20" spans="24:24" ht="145.5" customHeight="1">
      <c r="X20" s="17"/>
    </row>
    <row r="21" spans="24:24" ht="145.5" customHeight="1">
      <c r="X21" s="17"/>
    </row>
    <row r="22" spans="24:24" ht="145.5" customHeight="1">
      <c r="X22" s="17"/>
    </row>
    <row r="23" spans="24:24" ht="145.5" customHeight="1">
      <c r="X23" s="17"/>
    </row>
    <row r="24" spans="24:24" ht="145.5" customHeight="1">
      <c r="X24" s="17"/>
    </row>
    <row r="25" spans="24:24" ht="145.5" customHeight="1">
      <c r="X25" s="17"/>
    </row>
    <row r="26" spans="24:24" ht="145.5" customHeight="1">
      <c r="X26" s="17"/>
    </row>
  </sheetData>
  <sheetProtection algorithmName="SHA-512" hashValue="uRoZkLFAxfNUV2dnJ9DtX6gsB+8IcSoQMofjRmQILAl+f+/MDKt9j9GKFn2KIr2cSq7R7vvyhWlOw1Rjt//Imw==" saltValue="mBBxXmQ76qMcLgy9zXuAPw==" spinCount="100000" sheet="1" objects="1" scenarios="1"/>
  <protectedRanges>
    <protectedRange sqref="A5:B7" name="Range1"/>
  </protectedRanges>
  <mergeCells count="3">
    <mergeCell ref="A4:D4"/>
    <mergeCell ref="B1:D1"/>
    <mergeCell ref="A1:A2"/>
  </mergeCells>
  <dataValidations count="4">
    <dataValidation type="list" allowBlank="1" showInputMessage="1" showErrorMessage="1" sqref="B7" xr:uid="{8733DAAF-4C67-4941-9CF3-15BB3C7AA0BD}">
      <formula1>$M$8:$R$8</formula1>
    </dataValidation>
    <dataValidation type="list" allowBlank="1" showInputMessage="1" showErrorMessage="1" sqref="B6" xr:uid="{CFC58430-B44D-4E85-987D-5F0E8AC81436}">
      <formula1>$M$6:$S$6</formula1>
    </dataValidation>
    <dataValidation type="list" allowBlank="1" showDropDown="1" showInputMessage="1" showErrorMessage="1" sqref="I7" xr:uid="{39741E21-4401-48C6-A5FF-DDCCE607CB32}">
      <formula1>$P$28:$P$32</formula1>
    </dataValidation>
    <dataValidation type="list" allowBlank="1" showInputMessage="1" showErrorMessage="1" sqref="B5" xr:uid="{9C0E1048-8BD0-40FB-9FF4-6578D214AE73}">
      <formula1>$M$4:$O$4</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2F48-09D9-43B1-8048-5A731AC070B0}">
  <dimension ref="A1:Y26"/>
  <sheetViews>
    <sheetView workbookViewId="0">
      <selection sqref="A1:A2"/>
    </sheetView>
  </sheetViews>
  <sheetFormatPr defaultColWidth="8.7265625" defaultRowHeight="14.5"/>
  <cols>
    <col min="1" max="1" width="32.2695312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10.25" customHeight="1">
      <c r="A1" s="63"/>
      <c r="B1" s="64" t="s">
        <v>77</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45</v>
      </c>
      <c r="N4" s="1" t="s">
        <v>46</v>
      </c>
      <c r="O4" s="1" t="s">
        <v>47</v>
      </c>
      <c r="P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78</v>
      </c>
    </row>
    <row r="11" spans="1:25" ht="144.75" customHeight="1" thickBot="1">
      <c r="A11" s="26" t="str" cm="1">
        <f t="array" ref="A11:K16">_xlfn._xlws.FILTER($M$12:$W$31,ISNUMBER(SEARCH($B$5,$U$12:$U$31))*ISNUMBER(SEARCH($B$6,$V$12:$V$31))*ISNUMBER(SEARCH($B$7,$W$12:$W$31)))</f>
        <v>ArcGIS Survey123</v>
      </c>
      <c r="B11" s="25" t="str">
        <v>This survey and form builder also enables users to visualize and analyze information with a geographic lens, and share data through web maps, apps, and dashboards. A free trial is available.</v>
      </c>
      <c r="C11" s="25" t="str">
        <v>https://www.esri.com/en-us/arcgis/products/arcgis-survey123/overview?rsource=%2Fen-us%2Farcgis%2Fproducts%2Fsurvey123%2Foverview</v>
      </c>
      <c r="D11" s="25" t="str">
        <v>Esri</v>
      </c>
      <c r="E11" s="25" t="str">
        <v>National</v>
      </c>
      <c r="F11" s="25" t="str">
        <v>All</v>
      </c>
      <c r="G11" s="25" t="str">
        <v>NA</v>
      </c>
      <c r="H11" s="25" t="str">
        <v>N/A</v>
      </c>
      <c r="I11" s="25" t="str">
        <v>Community &amp; Stakeholder Engagement,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DMP Tool</v>
      </c>
      <c r="B12" s="29" t="str">
        <v>This free, open-source, application helps researchers create data management plans (DMPs), which are required by many funding agencies as part of the grant proposal submission process. The DMP Tool provides a click-through wizard for creating a DMP that complies with funder requirements. It also has direct links to funder websites, help text for answering questions, and data management best practices resources.</v>
      </c>
      <c r="C12" s="29" t="str">
        <v>https://dmptool.org/</v>
      </c>
      <c r="D12" s="29" t="str">
        <v>DMP Tool</v>
      </c>
      <c r="E12" s="29" t="str">
        <v>National</v>
      </c>
      <c r="F12" s="29" t="str">
        <v>All</v>
      </c>
      <c r="G12" s="29" t="str">
        <v>NA</v>
      </c>
      <c r="H12" s="29" t="str">
        <v>N/A</v>
      </c>
      <c r="I12" s="29" t="str">
        <v>Project &amp; Grant Management, Planning &amp; Pre-Construction Processes, All</v>
      </c>
      <c r="J12" s="29" t="str">
        <v>Local Government, MPO, RPO, State DOT, Tribal Government, Other, All</v>
      </c>
      <c r="K12" s="29" t="str">
        <v>Active Transportation, Highway/Road, Ports, Rail, Transit, All</v>
      </c>
      <c r="M12" s="1" t="str" cm="1">
        <f t="array" ref="M12:W17">_xlfn._xlws.FILTER(All!$B2:'All'!$L$70,ISNUMBER(SEARCH($M$10,All!$M$2:'All'!$M$70)))</f>
        <v>ArcGIS Survey123</v>
      </c>
      <c r="N12" s="1" t="str">
        <v>This survey and form builder also enables users to visualize and analyze information with a geographic lens, and share data through web maps, apps, and dashboards. A free trial is available.</v>
      </c>
      <c r="O12" s="1" t="str">
        <v>https://www.esri.com/en-us/arcgis/products/arcgis-survey123/overview?rsource=%2Fen-us%2Farcgis%2Fproducts%2Fsurvey123%2Foverview</v>
      </c>
      <c r="P12" s="1" t="str">
        <v>Esri</v>
      </c>
      <c r="Q12" s="1" t="str">
        <v>National</v>
      </c>
      <c r="R12" s="1" t="str">
        <v>All</v>
      </c>
      <c r="S12" s="1" t="str">
        <v>NA</v>
      </c>
      <c r="T12" s="1" t="str">
        <v>N/A</v>
      </c>
      <c r="U12" s="1" t="str">
        <v>Community &amp; Stakeholder Engagement, All</v>
      </c>
      <c r="V12" s="1" t="str">
        <v>Local Government, MPO, RPO, State DOT, Tribal Government, Other, All</v>
      </c>
      <c r="W12" s="1" t="str">
        <v>Active Transportation, Highway/Road, Ports, Rail, Transit, All</v>
      </c>
      <c r="X12" s="17"/>
    </row>
    <row r="13" spans="1:25" ht="144.75" customHeight="1" thickBot="1">
      <c r="A13" s="26" t="str">
        <v>CommunityViz</v>
      </c>
      <c r="B13" s="25"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C13" s="25" t="str">
        <v>https://communityviz.com/</v>
      </c>
      <c r="D13" s="25" t="str">
        <v>Community Viz</v>
      </c>
      <c r="E13" s="25" t="str">
        <v>National</v>
      </c>
      <c r="F13" s="25" t="str">
        <v>All</v>
      </c>
      <c r="G13" s="25" t="str">
        <v>NA</v>
      </c>
      <c r="H13" s="25" t="str">
        <v>N/A</v>
      </c>
      <c r="I13" s="25" t="str">
        <v>Planning &amp; Pre-Construction Processes, All</v>
      </c>
      <c r="J13" s="25" t="str">
        <v>Local Government, MPO, RPO, State DOT, Tribal Government, Other, All</v>
      </c>
      <c r="K13" s="25" t="str">
        <v>Active Transportation, Highway/Road, Ports, Rail, Transit, All</v>
      </c>
      <c r="M13" s="1" t="str">
        <v>DMP Tool</v>
      </c>
      <c r="N13" s="1" t="str">
        <v>This free, open-source, application helps researchers create data management plans (DMPs), which are required by many funding agencies as part of the grant proposal submission process. The DMP Tool provides a click-through wizard for creating a DMP that complies with funder requirements. It also has direct links to funder websites, help text for answering questions, and data management best practices resources.</v>
      </c>
      <c r="O13" s="1" t="str">
        <v>https://dmptool.org/</v>
      </c>
      <c r="P13" s="1" t="str">
        <v>DMP Tool</v>
      </c>
      <c r="Q13" s="1" t="str">
        <v>National</v>
      </c>
      <c r="R13" s="1" t="str">
        <v>All</v>
      </c>
      <c r="S13" s="1" t="str">
        <v>NA</v>
      </c>
      <c r="T13" s="1" t="str">
        <v>N/A</v>
      </c>
      <c r="U13" s="1" t="str">
        <v>Project &amp; Grant Management, Planning &amp; Pre-Construction Processes, All</v>
      </c>
      <c r="V13" s="1" t="str">
        <v>Local Government, MPO, RPO, State DOT, Tribal Government, Other, All</v>
      </c>
      <c r="W13" s="1" t="str">
        <v>Active Transportation, Highway/Road, Ports, Rail, Transit, All</v>
      </c>
      <c r="X13" s="17"/>
    </row>
    <row r="14" spans="1:25" ht="144.75" customHeight="1">
      <c r="A14" s="30" t="str">
        <v>StreetLight Data</v>
      </c>
      <c r="B14" s="29"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C14" s="29" t="str">
        <v>https://www.streetlightdata.com/</v>
      </c>
      <c r="D14" s="29" t="str">
        <v>StreetLight Data</v>
      </c>
      <c r="E14" s="29" t="str">
        <v>National</v>
      </c>
      <c r="F14" s="29" t="str">
        <v>All</v>
      </c>
      <c r="G14" s="29" t="str">
        <v>NA</v>
      </c>
      <c r="H14" s="29" t="str">
        <v>N/A</v>
      </c>
      <c r="I14" s="29" t="str">
        <v>Planning &amp; Pre-Construction Processes, All</v>
      </c>
      <c r="J14" s="29" t="str">
        <v>Local Government, MPO, RPO, State DOT, Tribal Government, Other, All</v>
      </c>
      <c r="K14" s="29" t="str">
        <v>Active Transportation, Highway/Road, Ports, Rail, Transit, All</v>
      </c>
      <c r="M14" s="1" t="str">
        <v>CommunityViz</v>
      </c>
      <c r="N14" s="1"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O14" s="1" t="str">
        <v>https://communityviz.com/</v>
      </c>
      <c r="P14" s="1" t="str">
        <v>Community Viz</v>
      </c>
      <c r="Q14" s="1" t="str">
        <v>National</v>
      </c>
      <c r="R14" s="1" t="str">
        <v>All</v>
      </c>
      <c r="S14" s="1" t="str">
        <v>NA</v>
      </c>
      <c r="T14" s="1" t="str">
        <v>N/A</v>
      </c>
      <c r="U14" s="1" t="str">
        <v>Planning &amp; Pre-Construction Processes, All</v>
      </c>
      <c r="V14" s="1" t="str">
        <v>Local Government, MPO, RPO, State DOT, Tribal Government, Other, All</v>
      </c>
      <c r="W14" s="1" t="str">
        <v>Active Transportation, Highway/Road, Ports, Rail, Transit, All</v>
      </c>
      <c r="X14" s="17"/>
    </row>
    <row r="15" spans="1:25" ht="144.75" customHeight="1">
      <c r="A15" s="27" t="str">
        <v>TomTom Move</v>
      </c>
      <c r="B15" s="25" t="str">
        <v>This platform is designed to help city planners, traffic authorities, businesses and municipal agencies manage traffic, improve mobility and make location-informed decisions. It provides traffic analytics and mobility data in reports and data visualizations. A free trial is available.</v>
      </c>
      <c r="C15" s="25" t="str">
        <v>https://www.tomtom.com/products/tomtom-move/</v>
      </c>
      <c r="D15" s="25" t="str">
        <v>TomTom Move</v>
      </c>
      <c r="E15" s="25" t="str">
        <v>National</v>
      </c>
      <c r="F15" s="25" t="str">
        <v>All</v>
      </c>
      <c r="G15" s="25" t="str">
        <v>NA</v>
      </c>
      <c r="H15" s="25" t="str">
        <v>N/A</v>
      </c>
      <c r="I15" s="25" t="str">
        <v>Planning &amp; Pre-Construction Processes, All</v>
      </c>
      <c r="J15" s="25" t="str">
        <v>Local Government, MPO, RPO, State DOT, Tribal Government, Other, All</v>
      </c>
      <c r="K15" s="25" t="str">
        <v>Active Transportation, Highway/Road, Ports, Rail, Transit, All</v>
      </c>
      <c r="M15" s="1" t="str">
        <v>StreetLight Data</v>
      </c>
      <c r="N15" s="1"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O15" s="1" t="str">
        <v>https://www.streetlightdata.com/</v>
      </c>
      <c r="P15" s="1" t="str">
        <v>StreetLight Data</v>
      </c>
      <c r="Q15" s="1" t="str">
        <v>National</v>
      </c>
      <c r="R15" s="1" t="str">
        <v>All</v>
      </c>
      <c r="S15" s="1" t="str">
        <v>NA</v>
      </c>
      <c r="T15" s="1" t="str">
        <v>N/A</v>
      </c>
      <c r="U15" s="1" t="str">
        <v>Planning &amp; Pre-Construction Processes, All</v>
      </c>
      <c r="V15" s="1" t="str">
        <v>Local Government, MPO, RPO, State DOT, Tribal Government, Other, All</v>
      </c>
      <c r="W15" s="1" t="str">
        <v>Active Transportation, Highway/Road, Ports, Rail, Transit, All</v>
      </c>
      <c r="X15" s="17"/>
    </row>
    <row r="16" spans="1:25" ht="144.75" customHeight="1">
      <c r="A16" s="30" t="str">
        <v>TBEST</v>
      </c>
      <c r="B16" s="29" t="str">
        <v>This software includes modeling, planning, and analysis tools that integrate socioeconomic, land use, and transit network data. It is best known for scenario-based transit ridership estimation and analysis. Although TBEST is free, it requires an ArcGIS license.</v>
      </c>
      <c r="C16" s="29" t="str">
        <v>https://tbest.org/</v>
      </c>
      <c r="D16" s="29" t="str">
        <v>TBEST</v>
      </c>
      <c r="E16" s="29" t="str">
        <v>National</v>
      </c>
      <c r="F16" s="29" t="str">
        <v>All</v>
      </c>
      <c r="G16" s="29" t="str">
        <v>NA</v>
      </c>
      <c r="H16" s="29" t="str">
        <v>N/A</v>
      </c>
      <c r="I16" s="29" t="str">
        <v>Planning &amp; Pre-Construction Processes, All</v>
      </c>
      <c r="J16" s="29" t="str">
        <v>Local Government, MPO, RPO, State DOT, Tribal Government, Other, All</v>
      </c>
      <c r="K16" s="29" t="str">
        <v>Active Transportation, Highway/Road, Ports, Rail, Transit, All</v>
      </c>
      <c r="M16" s="1" t="str">
        <v>TomTom Move</v>
      </c>
      <c r="N16" s="1" t="str">
        <v>This platform is designed to help city planners, traffic authorities, businesses and municipal agencies manage traffic, improve mobility and make location-informed decisions. It provides traffic analytics and mobility data in reports and data visualizations. A free trial is available.</v>
      </c>
      <c r="O16" s="1" t="str">
        <v>https://www.tomtom.com/products/tomtom-move/</v>
      </c>
      <c r="P16" s="1" t="str">
        <v>TomTom Move</v>
      </c>
      <c r="Q16" s="1" t="str">
        <v>National</v>
      </c>
      <c r="R16" s="1" t="str">
        <v>All</v>
      </c>
      <c r="S16" s="1" t="str">
        <v>NA</v>
      </c>
      <c r="T16" s="1" t="str">
        <v>N/A</v>
      </c>
      <c r="U16" s="1" t="str">
        <v>Planning &amp; Pre-Construction Processes, All</v>
      </c>
      <c r="V16" s="1" t="str">
        <v>Local Government, MPO, RPO, State DOT, Tribal Government, Other, All</v>
      </c>
      <c r="W16" s="1" t="str">
        <v>Active Transportation, Highway/Road, Ports, Rail, Transit, All</v>
      </c>
      <c r="X16" s="17"/>
    </row>
    <row r="17" spans="13:24" ht="145.5" customHeight="1">
      <c r="M17" s="1" t="str">
        <v>TBEST</v>
      </c>
      <c r="N17" s="1" t="str">
        <v>This software includes modeling, planning, and analysis tools that integrate socioeconomic, land use, and transit network data. It is best known for scenario-based transit ridership estimation and analysis. Although TBEST is free, it requires an ArcGIS license.</v>
      </c>
      <c r="O17" s="1" t="str">
        <v>https://tbest.org/</v>
      </c>
      <c r="P17" s="1" t="str">
        <v>TBEST</v>
      </c>
      <c r="Q17" s="1" t="str">
        <v>National</v>
      </c>
      <c r="R17" s="1" t="str">
        <v>All</v>
      </c>
      <c r="S17" s="1" t="str">
        <v>NA</v>
      </c>
      <c r="T17" s="1" t="str">
        <v>N/A</v>
      </c>
      <c r="U17" s="1" t="str">
        <v>Planning &amp; Pre-Construction Processes, All</v>
      </c>
      <c r="V17" s="1" t="str">
        <v>Local Government, MPO, RPO, State DOT, Tribal Government, Other, All</v>
      </c>
      <c r="W17" s="1" t="str">
        <v>Active Transportation, Highway/Road, Ports, Rail, Transit, All</v>
      </c>
      <c r="X17" s="17"/>
    </row>
    <row r="18" spans="13:24" ht="145.5" customHeight="1">
      <c r="X18" s="17"/>
    </row>
    <row r="19" spans="13:24" ht="145.5" customHeight="1">
      <c r="X19" s="17"/>
    </row>
    <row r="20" spans="13:24" ht="145.5" customHeight="1">
      <c r="X20" s="17"/>
    </row>
    <row r="21" spans="13:24" ht="145.5" customHeight="1">
      <c r="X21" s="17"/>
    </row>
    <row r="22" spans="13:24" ht="145.5" customHeight="1">
      <c r="X22" s="17"/>
    </row>
    <row r="23" spans="13:24" ht="145.5" customHeight="1">
      <c r="X23" s="17"/>
    </row>
    <row r="24" spans="13:24" ht="145.5" customHeight="1">
      <c r="X24" s="17"/>
    </row>
    <row r="25" spans="13:24" ht="145.5" customHeight="1">
      <c r="X25" s="17"/>
    </row>
    <row r="26" spans="13:24" ht="145.5" customHeight="1">
      <c r="X26" s="17"/>
    </row>
  </sheetData>
  <sheetProtection algorithmName="SHA-512" hashValue="+U9RhoL1UXbTCUBSrpHMatWzXbuJ0yzllUqB787FFhNt0Onv1fxV4AwE90Gf0pgD+IZgYbWkLwD1x28XbyrhSw==" saltValue="Fbo9HFRctXd1309pEMak3w==" spinCount="100000" sheet="1" objects="1" scenarios="1"/>
  <protectedRanges>
    <protectedRange sqref="A5:B7" name="Range1"/>
  </protectedRanges>
  <mergeCells count="3">
    <mergeCell ref="A4:D4"/>
    <mergeCell ref="B1:D1"/>
    <mergeCell ref="A1:A2"/>
  </mergeCells>
  <dataValidations count="4">
    <dataValidation type="list" allowBlank="1" showInputMessage="1" showErrorMessage="1" sqref="B5" xr:uid="{EADCDC51-85D6-4D7B-9D27-A62F05901E3B}">
      <formula1>$M$4:$P$4</formula1>
    </dataValidation>
    <dataValidation type="list" allowBlank="1" showDropDown="1" showInputMessage="1" showErrorMessage="1" sqref="I7" xr:uid="{F8438DD5-6DD3-4E2A-866D-4C94420A7905}">
      <formula1>$P$28:$P$32</formula1>
    </dataValidation>
    <dataValidation type="list" allowBlank="1" showInputMessage="1" showErrorMessage="1" sqref="B6" xr:uid="{8A8B7846-C4DC-48F7-BA3F-1DF11798D56C}">
      <formula1>$M$6:$S$6</formula1>
    </dataValidation>
    <dataValidation type="list" allowBlank="1" showInputMessage="1" showErrorMessage="1" sqref="B7" xr:uid="{A7AC1421-61AD-427A-B1BD-DFC1CB4615CD}">
      <formula1>$M$8:$R$8</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4DD6-2BBB-421C-8212-17D16D9D5084}">
  <dimension ref="A1:Y26"/>
  <sheetViews>
    <sheetView workbookViewId="0">
      <selection activeCell="B2" sqref="B2"/>
    </sheetView>
  </sheetViews>
  <sheetFormatPr defaultColWidth="8.7265625" defaultRowHeight="14.5"/>
  <cols>
    <col min="1" max="1" width="31.2695312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28.25" customHeight="1">
      <c r="A1" s="63"/>
      <c r="B1" s="64" t="s">
        <v>79</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45</v>
      </c>
      <c r="N4" s="1" t="s">
        <v>47</v>
      </c>
      <c r="O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80</v>
      </c>
    </row>
    <row r="11" spans="1:25" ht="144.75" customHeight="1" thickBot="1">
      <c r="A11" s="26" t="str" cm="1">
        <f t="array" ref="A11:K21">_xlfn._xlws.FILTER($M$12:$W$31,ISNUMBER(SEARCH($B$5,$U$12:$U$31))*ISNUMBER(SEARCH($B$6,$V$12:$V$31))*ISNUMBER(SEARCH($B$7,$W$12:$W$31)))</f>
        <v>ITS Deployment Evaluation</v>
      </c>
      <c r="B11" s="25" t="str">
        <v>This resource center helps to provide decision support data for Intelligent Transportation Systems (ITS) decision-making. It includes data on the benefits of safety, mobility, efficiency, productivity, energy and environmental impacts, and customer satisfaction, as well as data on both capital and operations and maintenance costs. It also maps and visualizes the data.</v>
      </c>
      <c r="C11" s="25" t="str">
        <v>https://www.itskrs.its.dot.gov/</v>
      </c>
      <c r="D11" s="25" t="str">
        <v>Intelligent Transportation Systems Joint Program Office</v>
      </c>
      <c r="E11" s="25" t="str">
        <v>National</v>
      </c>
      <c r="F11" s="25" t="str">
        <v>All</v>
      </c>
      <c r="G11" s="25" t="str">
        <v>NA</v>
      </c>
      <c r="H11" s="25" t="str">
        <v>N/A</v>
      </c>
      <c r="I11" s="25" t="str">
        <v>Planning &amp; Pre-Construction Processes,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Color Oracle</v>
      </c>
      <c r="B12" s="29" t="str">
        <v>Color Oracle is a free color blindness simulator for Windows, Mac and Linux.</v>
      </c>
      <c r="C12" s="29" t="str">
        <v>https://colororacle.org/index.html</v>
      </c>
      <c r="D12" s="29" t="str">
        <v>Color Oracle</v>
      </c>
      <c r="E12" s="29" t="str">
        <v>National</v>
      </c>
      <c r="F12" s="29" t="str">
        <v>All</v>
      </c>
      <c r="G12" s="29" t="str">
        <v>x</v>
      </c>
      <c r="H12" s="29" t="str">
        <v>N/A</v>
      </c>
      <c r="I12" s="29" t="str">
        <v>Community &amp; Stakeholder Engagement, Planning &amp; Pre-Construction Processes, All</v>
      </c>
      <c r="J12" s="29" t="str">
        <v>Local Government, MPO, RPO, State DOT, Tribal Government, Other, All</v>
      </c>
      <c r="K12" s="29" t="str">
        <v>Active Transportation, Highway/Road, Ports, Rail, Transit, All</v>
      </c>
      <c r="M12" s="1" t="str" cm="1">
        <f t="array" ref="M12:W24">_xlfn._xlws.FILTER(All!$B2:'All'!$L$70,ISNUMBER(SEARCH($M$10,All!$M$2:'All'!$M$70)))</f>
        <v>ITS Deployment Evaluation</v>
      </c>
      <c r="N12" s="1" t="str">
        <v>This resource center helps to provide decision support data for Intelligent Transportation Systems (ITS) decision-making. It includes data on the benefits of safety, mobility, efficiency, productivity, energy and environmental impacts, and customer satisfaction, as well as data on both capital and operations and maintenance costs. It also maps and visualizes the data.</v>
      </c>
      <c r="O12" s="1" t="str">
        <v>https://www.itskrs.its.dot.gov/</v>
      </c>
      <c r="P12" s="1" t="str">
        <v>Intelligent Transportation Systems Joint Program Office</v>
      </c>
      <c r="Q12" s="1" t="str">
        <v>National</v>
      </c>
      <c r="R12" s="1" t="str">
        <v>All</v>
      </c>
      <c r="S12" s="1" t="str">
        <v>NA</v>
      </c>
      <c r="T12" s="1" t="str">
        <v>N/A</v>
      </c>
      <c r="U12" s="1" t="str">
        <v>Planning &amp; Pre-Construction Processes, All</v>
      </c>
      <c r="V12" s="1" t="str">
        <v>Local Government, MPO, RPO, State DOT, Tribal Government, Other, All</v>
      </c>
      <c r="W12" s="1" t="str">
        <v>Active Transportation, Highway/Road, Ports, Rail, Transit, All</v>
      </c>
      <c r="X12" s="17"/>
    </row>
    <row r="13" spans="1:25" ht="144.75" customHeight="1" thickBot="1">
      <c r="A13" s="26" t="str">
        <v>Streetmix</v>
      </c>
      <c r="B13" s="25" t="str">
        <v>The web app enables users to quickly and intuitively design a street cross-section.</v>
      </c>
      <c r="C13" s="25" t="str">
        <v>https://streetmix.net/-/2549998</v>
      </c>
      <c r="D13" s="25" t="str">
        <v>Streetmix</v>
      </c>
      <c r="E13" s="25" t="str">
        <v>National</v>
      </c>
      <c r="F13" s="25" t="str">
        <v>All</v>
      </c>
      <c r="G13" s="25" t="str">
        <v>NA</v>
      </c>
      <c r="H13" s="25" t="str">
        <v>N/A</v>
      </c>
      <c r="I13" s="25" t="str">
        <v>Community &amp; Stakeholder Engagement, Planning &amp; Pre-Construction Processes, All</v>
      </c>
      <c r="J13" s="25" t="str">
        <v>Local Government, MPO, RPO, State DOT, Tribal Government, Other, All</v>
      </c>
      <c r="K13" s="25" t="str">
        <v>Active Transportation, Highway/Road, Ports, Transit, All</v>
      </c>
      <c r="M13" s="1" t="str">
        <v>Color Oracle</v>
      </c>
      <c r="N13" s="1" t="str">
        <v>Color Oracle is a free color blindness simulator for Windows, Mac and Linux.</v>
      </c>
      <c r="O13" s="1" t="str">
        <v>https://colororacle.org/index.html</v>
      </c>
      <c r="P13" s="1" t="str">
        <v>Color Oracle</v>
      </c>
      <c r="Q13" s="1" t="str">
        <v>National</v>
      </c>
      <c r="R13" s="1" t="str">
        <v>All</v>
      </c>
      <c r="S13" s="1" t="str">
        <v>x</v>
      </c>
      <c r="T13" s="1" t="str">
        <v>N/A</v>
      </c>
      <c r="U13" s="1" t="str">
        <v>Community &amp; Stakeholder Engagement, Planning &amp; Pre-Construction Processes, All</v>
      </c>
      <c r="V13" s="1" t="str">
        <v>Local Government, MPO, RPO, State DOT, Tribal Government, Other, All</v>
      </c>
      <c r="W13" s="1" t="str">
        <v>Active Transportation, Highway/Road, Ports, Rail, Transit, All</v>
      </c>
      <c r="X13" s="17"/>
    </row>
    <row r="14" spans="1:25" ht="144.75" customHeight="1">
      <c r="A14" s="30" t="str">
        <v>Mural</v>
      </c>
      <c r="B14" s="29" t="str">
        <v>This visual collaboration software can be used for mind-mapping and diagramming. It has a free level of subscription.</v>
      </c>
      <c r="C14" s="29" t="str">
        <v>https://www.mural.co/</v>
      </c>
      <c r="D14" s="29" t="str">
        <v>Mural</v>
      </c>
      <c r="E14" s="29" t="str">
        <v>National</v>
      </c>
      <c r="F14" s="29" t="str">
        <v>All</v>
      </c>
      <c r="G14" s="29" t="str">
        <v>NA</v>
      </c>
      <c r="H14" s="29" t="str">
        <v>N/A</v>
      </c>
      <c r="I14" s="29" t="str">
        <v>Community &amp; Stakeholder Engagement, Planning &amp; Pre-Construction Processes, All</v>
      </c>
      <c r="J14" s="29" t="str">
        <v>Local Government, MPO, RPO, State DOT, Tribal Government, Other, All</v>
      </c>
      <c r="K14" s="29" t="str">
        <v>Active Transportation, Highway/Road, Ports, Rail, Transit, All</v>
      </c>
      <c r="M14" s="1" t="str">
        <v>Streetmix</v>
      </c>
      <c r="N14" s="1" t="str">
        <v>The web app enables users to quickly and intuitively design a street cross-section.</v>
      </c>
      <c r="O14" s="1" t="str">
        <v>https://streetmix.net/-/2549998</v>
      </c>
      <c r="P14" s="1" t="str">
        <v>Streetmix</v>
      </c>
      <c r="Q14" s="1" t="str">
        <v>National</v>
      </c>
      <c r="R14" s="1" t="str">
        <v>All</v>
      </c>
      <c r="S14" s="1" t="str">
        <v>NA</v>
      </c>
      <c r="T14" s="1" t="str">
        <v>N/A</v>
      </c>
      <c r="U14" s="1" t="str">
        <v>Community &amp; Stakeholder Engagement, Planning &amp; Pre-Construction Processes, All</v>
      </c>
      <c r="V14" s="1" t="str">
        <v>Local Government, MPO, RPO, State DOT, Tribal Government, Other, All</v>
      </c>
      <c r="W14" s="1" t="str">
        <v>Active Transportation, Highway/Road, Ports, Transit, All</v>
      </c>
      <c r="X14" s="17"/>
    </row>
    <row r="15" spans="1:25" ht="144.75" customHeight="1">
      <c r="A15" s="27" t="str">
        <v>Miro</v>
      </c>
      <c r="B15" s="25" t="str">
        <v>This visual diagramming and mind-mapping software has a free level of subscription.</v>
      </c>
      <c r="C15" s="25" t="str">
        <v>https://miro.com/mind-map/</v>
      </c>
      <c r="D15" s="25" t="str">
        <v>Miro</v>
      </c>
      <c r="E15" s="25" t="str">
        <v>National</v>
      </c>
      <c r="F15" s="25" t="str">
        <v>All</v>
      </c>
      <c r="G15" s="25" t="str">
        <v>NA</v>
      </c>
      <c r="H15" s="25" t="str">
        <v>N/A</v>
      </c>
      <c r="I15" s="25" t="str">
        <v>Community &amp; Stakeholder Engagement, Planning &amp; Pre-Construction Processes, All</v>
      </c>
      <c r="J15" s="25" t="str">
        <v>Local Government, MPO, RPO, State DOT, Tribal Government, Other, All</v>
      </c>
      <c r="K15" s="25" t="str">
        <v>Active Transportation, Highway/Road, Ports, Rail, Transit, All</v>
      </c>
      <c r="M15" s="1" t="str">
        <v>Mural</v>
      </c>
      <c r="N15" s="1" t="str">
        <v>This visual collaboration software can be used for mind-mapping and diagramming. It has a free level of subscription.</v>
      </c>
      <c r="O15" s="1" t="str">
        <v>https://www.mural.co/</v>
      </c>
      <c r="P15" s="1" t="str">
        <v>Mural</v>
      </c>
      <c r="Q15" s="1" t="str">
        <v>National</v>
      </c>
      <c r="R15" s="1" t="str">
        <v>All</v>
      </c>
      <c r="S15" s="1" t="str">
        <v>NA</v>
      </c>
      <c r="T15" s="1" t="str">
        <v>N/A</v>
      </c>
      <c r="U15" s="1" t="str">
        <v>Community &amp; Stakeholder Engagement, Planning &amp; Pre-Construction Processes, All</v>
      </c>
      <c r="V15" s="1" t="str">
        <v>Local Government, MPO, RPO, State DOT, Tribal Government, Other, All</v>
      </c>
      <c r="W15" s="1" t="str">
        <v>Active Transportation, Highway/Road, Ports, Rail, Transit, All</v>
      </c>
      <c r="X15" s="17"/>
    </row>
    <row r="16" spans="1:25" ht="144.75" customHeight="1">
      <c r="A16" s="30" t="str">
        <v>ArcGIS Survey123</v>
      </c>
      <c r="B16" s="29" t="str">
        <v>This survey and form builder also enables users to visualize and analyze information with a geographic lens, and share data through web maps, apps, and dashboards. A free trial is available.</v>
      </c>
      <c r="C16" s="29" t="str">
        <v>https://www.esri.com/en-us/arcgis/products/arcgis-survey123/overview?rsource=%2Fen-us%2Farcgis%2Fproducts%2Fsurvey123%2Foverview</v>
      </c>
      <c r="D16" s="29" t="str">
        <v>Esri</v>
      </c>
      <c r="E16" s="29" t="str">
        <v>National</v>
      </c>
      <c r="F16" s="29" t="str">
        <v>All</v>
      </c>
      <c r="G16" s="29" t="str">
        <v>NA</v>
      </c>
      <c r="H16" s="29" t="str">
        <v>N/A</v>
      </c>
      <c r="I16" s="29" t="str">
        <v>Community &amp; Stakeholder Engagement, All</v>
      </c>
      <c r="J16" s="29" t="str">
        <v>Local Government, MPO, RPO, State DOT, Tribal Government, Other, All</v>
      </c>
      <c r="K16" s="29" t="str">
        <v>Active Transportation, Highway/Road, Ports, Rail, Transit, All</v>
      </c>
      <c r="M16" s="1" t="str">
        <v>Miro</v>
      </c>
      <c r="N16" s="1" t="str">
        <v>This visual diagramming and mind-mapping software has a free level of subscription.</v>
      </c>
      <c r="O16" s="1" t="str">
        <v>https://miro.com/mind-map/</v>
      </c>
      <c r="P16" s="1" t="str">
        <v>Miro</v>
      </c>
      <c r="Q16" s="1" t="str">
        <v>National</v>
      </c>
      <c r="R16" s="1" t="str">
        <v>All</v>
      </c>
      <c r="S16" s="1" t="str">
        <v>NA</v>
      </c>
      <c r="T16" s="1" t="str">
        <v>N/A</v>
      </c>
      <c r="U16" s="1" t="str">
        <v>Community &amp; Stakeholder Engagement, Planning &amp; Pre-Construction Processes, All</v>
      </c>
      <c r="V16" s="1" t="str">
        <v>Local Government, MPO, RPO, State DOT, Tribal Government, Other, All</v>
      </c>
      <c r="W16" s="1" t="str">
        <v>Active Transportation, Highway/Road, Ports, Rail, Transit, All</v>
      </c>
      <c r="X16" s="17"/>
    </row>
    <row r="17" spans="1:24" ht="144.75" customHeight="1">
      <c r="A17" s="27" t="str">
        <v>StreetLight Data</v>
      </c>
      <c r="B17" s="25"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C17" s="25" t="str">
        <v>https://www.streetlightdata.com/</v>
      </c>
      <c r="D17" s="25" t="str">
        <v>StreetLight Data</v>
      </c>
      <c r="E17" s="25" t="str">
        <v>National</v>
      </c>
      <c r="F17" s="25" t="str">
        <v>All</v>
      </c>
      <c r="G17" s="25" t="str">
        <v>NA</v>
      </c>
      <c r="H17" s="25" t="str">
        <v>N/A</v>
      </c>
      <c r="I17" s="25" t="str">
        <v>Planning &amp; Pre-Construction Processes, All</v>
      </c>
      <c r="J17" s="25" t="str">
        <v>Local Government, MPO, RPO, State DOT, Tribal Government, Other, All</v>
      </c>
      <c r="K17" s="25" t="str">
        <v>Active Transportation, Highway/Road, Ports, Rail, Transit, All</v>
      </c>
      <c r="M17" s="1" t="str">
        <v>ArcGIS Survey123</v>
      </c>
      <c r="N17" s="1" t="str">
        <v>This survey and form builder also enables users to visualize and analyze information with a geographic lens, and share data through web maps, apps, and dashboards. A free trial is available.</v>
      </c>
      <c r="O17" s="1" t="str">
        <v>https://www.esri.com/en-us/arcgis/products/arcgis-survey123/overview?rsource=%2Fen-us%2Farcgis%2Fproducts%2Fsurvey123%2Foverview</v>
      </c>
      <c r="P17" s="1" t="str">
        <v>Esri</v>
      </c>
      <c r="Q17" s="1" t="str">
        <v>National</v>
      </c>
      <c r="R17" s="1" t="str">
        <v>All</v>
      </c>
      <c r="S17" s="1" t="str">
        <v>NA</v>
      </c>
      <c r="T17" s="1" t="str">
        <v>N/A</v>
      </c>
      <c r="U17" s="1" t="str">
        <v>Community &amp; Stakeholder Engagement, All</v>
      </c>
      <c r="V17" s="1" t="str">
        <v>Local Government, MPO, RPO, State DOT, Tribal Government, Other, All</v>
      </c>
      <c r="W17" s="1" t="str">
        <v>Active Transportation, Highway/Road, Ports, Rail, Transit, All</v>
      </c>
      <c r="X17" s="17"/>
    </row>
    <row r="18" spans="1:24" ht="144.75" customHeight="1">
      <c r="A18" s="30" t="str">
        <v>RAWGraphs</v>
      </c>
      <c r="B18" s="29" t="str">
        <v>This open source data visualization framework aims to provide an easy-to-use platform for visualizing complex data.</v>
      </c>
      <c r="C18" s="29" t="str">
        <v>https://www.rawgraphs.io/</v>
      </c>
      <c r="D18" s="29" t="str">
        <v>RAWGraphs</v>
      </c>
      <c r="E18" s="29" t="str">
        <v>National</v>
      </c>
      <c r="F18" s="29" t="str">
        <v>All</v>
      </c>
      <c r="G18" s="29" t="str">
        <v>NA</v>
      </c>
      <c r="H18" s="29" t="str">
        <v>N/A</v>
      </c>
      <c r="I18" s="29" t="str">
        <v>Planning &amp; Pre-Construction Processes, All</v>
      </c>
      <c r="J18" s="29" t="str">
        <v>Local Government, MPO, RPO, State DOT, Tribal Government, Other, All</v>
      </c>
      <c r="K18" s="29" t="str">
        <v>Active Transportation, Highway/Road, Ports, Rail, Transit, All</v>
      </c>
      <c r="M18" s="1" t="str">
        <v>StreetLight Data</v>
      </c>
      <c r="N18" s="1"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O18" s="1" t="str">
        <v>https://www.streetlightdata.com/</v>
      </c>
      <c r="P18" s="1" t="str">
        <v>StreetLight Data</v>
      </c>
      <c r="Q18" s="1" t="str">
        <v>National</v>
      </c>
      <c r="R18" s="1" t="str">
        <v>All</v>
      </c>
      <c r="S18" s="1" t="str">
        <v>NA</v>
      </c>
      <c r="T18" s="1" t="str">
        <v>N/A</v>
      </c>
      <c r="U18" s="1" t="str">
        <v>Planning &amp; Pre-Construction Processes, All</v>
      </c>
      <c r="V18" s="1" t="str">
        <v>Local Government, MPO, RPO, State DOT, Tribal Government, Other, All</v>
      </c>
      <c r="W18" s="1" t="str">
        <v>Active Transportation, Highway/Road, Ports, Rail, Transit, All</v>
      </c>
      <c r="X18" s="17"/>
    </row>
    <row r="19" spans="1:24" ht="144.75" customHeight="1">
      <c r="A19" s="27" t="str">
        <v>Social Explorer</v>
      </c>
      <c r="B19" s="25" t="str">
        <v>This platform enables users to visualize and interact with data, and to create maps, charts, reports and downloads that help you reach your goals. It includes hundreds of thousands of built-in data indicators related to demography, economy, health, politics, environment, crime and more, and users can upload their own data. A free seven-day trial is available.</v>
      </c>
      <c r="C19" s="25" t="str">
        <v>https://www.socialexplorer.com/product</v>
      </c>
      <c r="D19" s="25" t="str">
        <v>Social Explorer</v>
      </c>
      <c r="E19" s="25" t="str">
        <v>National</v>
      </c>
      <c r="F19" s="25" t="str">
        <v>All</v>
      </c>
      <c r="G19" s="25" t="str">
        <v>NA</v>
      </c>
      <c r="H19" s="25" t="str">
        <v>N/A</v>
      </c>
      <c r="I19" s="25" t="str">
        <v>Planning &amp; Pre-Construction Processes, All</v>
      </c>
      <c r="J19" s="25" t="str">
        <v>Local Government, MPO, RPO, State DOT, Tribal Government, Other, All</v>
      </c>
      <c r="K19" s="25" t="str">
        <v>Active Transportation, Highway/Road, Ports, Rail, Transit, All</v>
      </c>
      <c r="M19" s="1" t="str">
        <v>RAWGraphs</v>
      </c>
      <c r="N19" s="1" t="str">
        <v>This open source data visualization framework aims to provide an easy-to-use platform for visualizing complex data.</v>
      </c>
      <c r="O19" s="1" t="str">
        <v>https://www.rawgraphs.io/</v>
      </c>
      <c r="P19" s="1" t="str">
        <v>RAWGraphs</v>
      </c>
      <c r="Q19" s="1" t="str">
        <v>National</v>
      </c>
      <c r="R19" s="1" t="str">
        <v>All</v>
      </c>
      <c r="S19" s="1" t="str">
        <v>NA</v>
      </c>
      <c r="T19" s="1" t="str">
        <v>N/A</v>
      </c>
      <c r="U19" s="1" t="str">
        <v>Planning &amp; Pre-Construction Processes, All</v>
      </c>
      <c r="V19" s="1" t="str">
        <v>Local Government, MPO, RPO, State DOT, Tribal Government, Other, All</v>
      </c>
      <c r="W19" s="1" t="str">
        <v>Active Transportation, Highway/Road, Ports, Rail, Transit, All</v>
      </c>
      <c r="X19" s="17"/>
    </row>
    <row r="20" spans="1:24" ht="144.75" customHeight="1">
      <c r="A20" s="30" t="str">
        <v>Datawrapper</v>
      </c>
      <c r="B20" s="29" t="str">
        <v>This data visualization tool provides a wide array of static and interactive options for visualizing uploaded data. A free plan is available.</v>
      </c>
      <c r="C20" s="29" t="str">
        <v>https://www.datawrapper.de/</v>
      </c>
      <c r="D20" s="29" t="str">
        <v>See resource name</v>
      </c>
      <c r="E20" s="29" t="str">
        <v>Datawrapper</v>
      </c>
      <c r="F20" s="29" t="str">
        <v>All</v>
      </c>
      <c r="G20" s="29" t="str">
        <v>NA</v>
      </c>
      <c r="H20" s="29" t="str">
        <v>N/A</v>
      </c>
      <c r="I20" s="29" t="str">
        <v>Planning &amp; Pre-Construction Processes, All</v>
      </c>
      <c r="J20" s="29" t="str">
        <v>Local Government, MPO, RPO, State DOT, Tribal Government, Other, All</v>
      </c>
      <c r="K20" s="29" t="str">
        <v>Active Transportation, Highway/Road, Ports, Rail, Transit, All</v>
      </c>
      <c r="M20" s="1" t="str">
        <v>Social Explorer</v>
      </c>
      <c r="N20" s="1" t="str">
        <v>This platform enables users to visualize and interact with data, and to create maps, charts, reports and downloads that help you reach your goals. It includes hundreds of thousands of built-in data indicators related to demography, economy, health, politics, environment, crime and more, and users can upload their own data. A free seven-day trial is available.</v>
      </c>
      <c r="O20" s="1" t="str">
        <v>https://www.socialexplorer.com/product</v>
      </c>
      <c r="P20" s="1" t="str">
        <v>Social Explorer</v>
      </c>
      <c r="Q20" s="1" t="str">
        <v>National</v>
      </c>
      <c r="R20" s="1" t="str">
        <v>All</v>
      </c>
      <c r="S20" s="1" t="str">
        <v>NA</v>
      </c>
      <c r="T20" s="1" t="str">
        <v>N/A</v>
      </c>
      <c r="U20" s="1" t="str">
        <v>Planning &amp; Pre-Construction Processes, All</v>
      </c>
      <c r="V20" s="1" t="str">
        <v>Local Government, MPO, RPO, State DOT, Tribal Government, Other, All</v>
      </c>
      <c r="W20" s="1" t="str">
        <v>Active Transportation, Highway/Road, Ports, Rail, Transit, All</v>
      </c>
      <c r="X20" s="17"/>
    </row>
    <row r="21" spans="1:24" ht="144.75" customHeight="1">
      <c r="A21" s="27" t="str">
        <v>Flourish</v>
      </c>
      <c r="B21" s="25" t="str">
        <v>This platform enables users to visualize data, with a focus on storytelling. A free plan is available.</v>
      </c>
      <c r="C21" s="25" t="str">
        <v>https://flourish.studio/</v>
      </c>
      <c r="D21" s="25" t="str">
        <v>See resource name</v>
      </c>
      <c r="E21" s="25" t="str">
        <v>Flourish</v>
      </c>
      <c r="F21" s="25" t="str">
        <v>All</v>
      </c>
      <c r="G21" s="25" t="str">
        <v>NA</v>
      </c>
      <c r="H21" s="25" t="str">
        <v>N/A</v>
      </c>
      <c r="I21" s="25" t="str">
        <v>Planning &amp; Pre-Construction Processes, All</v>
      </c>
      <c r="J21" s="25" t="str">
        <v>Local Government, MPO, RPO, State DOT, Tribal Government, Other, All</v>
      </c>
      <c r="K21" s="25" t="str">
        <v>Active Transportation, Highway/Road, Ports, Rail, Transit, All</v>
      </c>
      <c r="M21" s="1" t="str">
        <v>Datawrapper</v>
      </c>
      <c r="N21" s="1" t="str">
        <v>This data visualization tool provides a wide array of static and interactive options for visualizing uploaded data. A free plan is available.</v>
      </c>
      <c r="O21" s="1" t="str">
        <v>https://www.datawrapper.de/</v>
      </c>
      <c r="P21" s="1" t="str">
        <v>See resource name</v>
      </c>
      <c r="Q21" s="1" t="str">
        <v>Datawrapper</v>
      </c>
      <c r="R21" s="1" t="str">
        <v>All</v>
      </c>
      <c r="S21" s="1" t="str">
        <v>NA</v>
      </c>
      <c r="T21" s="1" t="str">
        <v>N/A</v>
      </c>
      <c r="U21" s="1" t="str">
        <v>Planning &amp; Pre-Construction Processes, All</v>
      </c>
      <c r="V21" s="1" t="str">
        <v>Local Government, MPO, RPO, State DOT, Tribal Government, Other, All</v>
      </c>
      <c r="W21" s="1" t="str">
        <v>Active Transportation, Highway/Road, Ports, Rail, Transit, All</v>
      </c>
      <c r="X21" s="17"/>
    </row>
    <row r="22" spans="1:24" ht="145.5" customHeight="1">
      <c r="M22" s="1" t="str">
        <v>Flourish</v>
      </c>
      <c r="N22" s="1" t="str">
        <v>This platform enables users to visualize data, with a focus on storytelling. A free plan is available.</v>
      </c>
      <c r="O22" s="1" t="str">
        <v>https://flourish.studio/</v>
      </c>
      <c r="P22" s="1" t="str">
        <v>See resource name</v>
      </c>
      <c r="Q22" s="1" t="str">
        <v>Flourish</v>
      </c>
      <c r="R22" s="1" t="str">
        <v>All</v>
      </c>
      <c r="S22" s="1" t="str">
        <v>NA</v>
      </c>
      <c r="T22" s="1" t="str">
        <v>N/A</v>
      </c>
      <c r="U22" s="1" t="str">
        <v>Planning &amp; Pre-Construction Processes, All</v>
      </c>
      <c r="V22" s="1" t="str">
        <v>Local Government, MPO, RPO, State DOT, Tribal Government, Other, All</v>
      </c>
      <c r="W22" s="1" t="str">
        <v>Active Transportation, Highway/Road, Ports, Rail, Transit, All</v>
      </c>
      <c r="X22" s="17"/>
    </row>
    <row r="23" spans="1:24" ht="145.5" customHeight="1">
      <c r="M23" s="1" t="str">
        <v>PlanWorks</v>
      </c>
      <c r="N23" s="1" t="str">
        <v xml:space="preserve">This tool visualizes the stakeholder collboration process for long range transportation planning, programming, corridor palnning, and environmental review/NEPA merged with permitting. Each step presents questions to consider, data to potentially collect, and information about relationships to facilitate collaboration. </v>
      </c>
      <c r="O23" s="1" t="str">
        <v>https://fhwaapps.fhwa.dot.gov/planworks/Applications/Show/stakeholder-collaboration</v>
      </c>
      <c r="P23" s="1" t="str">
        <v>USDOT</v>
      </c>
      <c r="Q23" s="1" t="str">
        <v>National</v>
      </c>
      <c r="R23" s="1" t="str">
        <v>All</v>
      </c>
      <c r="S23" s="1" t="str">
        <v>x</v>
      </c>
      <c r="T23" s="1" t="str">
        <v>NA</v>
      </c>
      <c r="U23" s="1" t="str">
        <v>Community &amp; Stakeholder Engagment</v>
      </c>
      <c r="V23" s="1" t="str">
        <v>Local Government, MPO, RPO, State DOT, Tribal Government, Other, All</v>
      </c>
      <c r="W23" s="1" t="str">
        <v>Active Transportation, Highway/Road, Ports, Rail, Transit, All</v>
      </c>
      <c r="X23" s="17"/>
    </row>
    <row r="24" spans="1:24" ht="145.5" customHeight="1">
      <c r="M24" s="1" t="str">
        <v>TransitCenter Equity Dashboard</v>
      </c>
      <c r="N24" s="1" t="str">
        <v xml:space="preserve">The dashboard tracks access to jobs, healthcare, supermarkets, and more by public transit versus driving across seven US cities: San Francisco, Los Angeles, Chicago, Washington, DC, Philadelphia, New York City, and Boston. Users can input different constraints and demographic overlays to understand disparities in these outcomes for different populations. </v>
      </c>
      <c r="O24" s="1" t="str">
        <v>https://dashboard.transitcenter.org/</v>
      </c>
      <c r="P24" s="1" t="str">
        <v>TransitCenter</v>
      </c>
      <c r="Q24" s="1" t="str">
        <v>National</v>
      </c>
      <c r="R24" s="1" t="str">
        <v>Urban</v>
      </c>
      <c r="S24" s="1" t="str">
        <v>x</v>
      </c>
      <c r="T24" s="1" t="str">
        <v>NA</v>
      </c>
      <c r="U24" s="1" t="str">
        <v>Community &amp; Stakeholder Engagement, Planning &amp; Pre-Construction Processes, All</v>
      </c>
      <c r="V24" s="1" t="str">
        <v>Local Government, MPO, State DOT, Tribal Government, Other, All</v>
      </c>
      <c r="W24" s="1" t="str">
        <v>Transit</v>
      </c>
      <c r="X24" s="17"/>
    </row>
    <row r="25" spans="1:24" ht="145.5" customHeight="1">
      <c r="X25" s="17"/>
    </row>
    <row r="26" spans="1:24" ht="145.5" customHeight="1">
      <c r="X26" s="17"/>
    </row>
  </sheetData>
  <sheetProtection algorithmName="SHA-512" hashValue="x7k1tLvVmcQZdmmUJQEsqAzpl+9oS/hdwwb81ICH0uoblczv0+P1Rv8R1y+TkzSG5kZn9NQu32dbTQsc1AnLCQ==" saltValue="GxYk9v/YeAq1HjBM20/2vQ==" spinCount="100000" sheet="1" objects="1" scenarios="1"/>
  <protectedRanges>
    <protectedRange sqref="A5:B7" name="Range1"/>
  </protectedRanges>
  <mergeCells count="3">
    <mergeCell ref="A4:D4"/>
    <mergeCell ref="B1:D1"/>
    <mergeCell ref="A1:A2"/>
  </mergeCells>
  <dataValidations count="4">
    <dataValidation type="list" allowBlank="1" showDropDown="1" showInputMessage="1" showErrorMessage="1" sqref="I7" xr:uid="{866E9E8A-35B1-4B16-99D3-6498B935C11A}">
      <formula1>$P$28:$P$32</formula1>
    </dataValidation>
    <dataValidation type="list" allowBlank="1" showInputMessage="1" showErrorMessage="1" sqref="B6" xr:uid="{7374EC81-22AD-41C4-BDED-AE9FA3794AFF}">
      <formula1>$M$6:$S$6</formula1>
    </dataValidation>
    <dataValidation type="list" allowBlank="1" showInputMessage="1" showErrorMessage="1" sqref="B7" xr:uid="{9BF82AD0-6649-4E68-BCEF-263DCD0B9EF2}">
      <formula1>$M$8:$R$8</formula1>
    </dataValidation>
    <dataValidation type="list" allowBlank="1" showInputMessage="1" showErrorMessage="1" sqref="B5" xr:uid="{1FA5D6E7-80AE-40E0-838F-65B02C71BEB4}">
      <formula1>$M$4:$O$4</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29BA-A92B-41F4-9B98-1EE12D2E457E}">
  <dimension ref="A1:Y26"/>
  <sheetViews>
    <sheetView zoomScale="60" zoomScaleNormal="60" workbookViewId="0">
      <selection activeCell="B2" sqref="B2"/>
    </sheetView>
  </sheetViews>
  <sheetFormatPr defaultColWidth="8.7265625" defaultRowHeight="14.5"/>
  <cols>
    <col min="1" max="1" width="35.2695312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17" customHeight="1">
      <c r="A1" s="63"/>
      <c r="B1" s="64" t="s">
        <v>81</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47</v>
      </c>
      <c r="N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82</v>
      </c>
    </row>
    <row r="11" spans="1:25" ht="144.75" customHeight="1" thickBot="1">
      <c r="A11" s="26" t="str" cm="1">
        <f t="array" ref="A11:K17">_xlfn._xlws.FILTER($M$12:$W$31,ISNUMBER(SEARCH($B$5,$U$12:$U$31))*ISNUMBER(SEARCH($B$6,$V$12:$V$31))*ISNUMBER(SEARCH($B$7,$W$12:$W$31)))</f>
        <v>CommunityViz</v>
      </c>
      <c r="B11" s="25"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C11" s="25" t="str">
        <v>https://communityviz.com/</v>
      </c>
      <c r="D11" s="25" t="str">
        <v>Community Viz</v>
      </c>
      <c r="E11" s="25" t="str">
        <v>National</v>
      </c>
      <c r="F11" s="25" t="str">
        <v>All</v>
      </c>
      <c r="G11" s="25" t="str">
        <v>NA</v>
      </c>
      <c r="H11" s="25" t="str">
        <v>N/A</v>
      </c>
      <c r="I11" s="25" t="str">
        <v>Planning &amp; Pre-Construction Processes,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StreetLight Data</v>
      </c>
      <c r="B12" s="29"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C12" s="29" t="str">
        <v>https://www.streetlightdata.com/</v>
      </c>
      <c r="D12" s="29" t="str">
        <v>StreetLight Data</v>
      </c>
      <c r="E12" s="29" t="str">
        <v>National</v>
      </c>
      <c r="F12" s="29" t="str">
        <v>All</v>
      </c>
      <c r="G12" s="29" t="str">
        <v>NA</v>
      </c>
      <c r="H12" s="29" t="str">
        <v>N/A</v>
      </c>
      <c r="I12" s="29" t="str">
        <v>Planning &amp; Pre-Construction Processes, All</v>
      </c>
      <c r="J12" s="29" t="str">
        <v>Local Government, MPO, RPO, State DOT, Tribal Government, Other, All</v>
      </c>
      <c r="K12" s="29" t="str">
        <v>Active Transportation, Highway/Road, Ports, Rail, Transit, All</v>
      </c>
      <c r="M12" s="1" t="str" cm="1">
        <f t="array" ref="M12:W18">_xlfn._xlws.FILTER(All!$B2:'All'!$L$70,ISNUMBER(SEARCH($M$10,All!$M$2:'All'!$M$70)))</f>
        <v>CommunityViz</v>
      </c>
      <c r="N12" s="1"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O12" s="1" t="str">
        <v>https://communityviz.com/</v>
      </c>
      <c r="P12" s="1" t="str">
        <v>Community Viz</v>
      </c>
      <c r="Q12" s="1" t="str">
        <v>National</v>
      </c>
      <c r="R12" s="1" t="str">
        <v>All</v>
      </c>
      <c r="S12" s="1" t="str">
        <v>NA</v>
      </c>
      <c r="T12" s="1" t="str">
        <v>N/A</v>
      </c>
      <c r="U12" s="1" t="str">
        <v>Planning &amp; Pre-Construction Processes, All</v>
      </c>
      <c r="V12" s="1" t="str">
        <v>Local Government, MPO, RPO, State DOT, Tribal Government, Other, All</v>
      </c>
      <c r="W12" s="1" t="str">
        <v>Active Transportation, Highway/Road, Ports, Rail, Transit, All</v>
      </c>
      <c r="X12" s="17"/>
    </row>
    <row r="13" spans="1:25" ht="144.75" customHeight="1" thickBot="1">
      <c r="A13" s="26" t="str">
        <v>TBEST</v>
      </c>
      <c r="B13" s="25" t="str">
        <v>This software includes modeling, planning, and analysis tools that integrate socioeconomic, land use, and transit network data. It is best known for scenario-based transit ridership estimation and analysis. Although TBEST is free, it requires an ArcGIS license.</v>
      </c>
      <c r="C13" s="25" t="str">
        <v>https://tbest.org/</v>
      </c>
      <c r="D13" s="25" t="str">
        <v>TBEST</v>
      </c>
      <c r="E13" s="25" t="str">
        <v>National</v>
      </c>
      <c r="F13" s="25" t="str">
        <v>All</v>
      </c>
      <c r="G13" s="25" t="str">
        <v>NA</v>
      </c>
      <c r="H13" s="25" t="str">
        <v>N/A</v>
      </c>
      <c r="I13" s="25" t="str">
        <v>Planning &amp; Pre-Construction Processes, All</v>
      </c>
      <c r="J13" s="25" t="str">
        <v>Local Government, MPO, RPO, State DOT, Tribal Government, Other, All</v>
      </c>
      <c r="K13" s="25" t="str">
        <v>Active Transportation, Highway/Road, Ports, Rail, Transit, All</v>
      </c>
      <c r="M13" s="1" t="str">
        <v>StreetLight Data</v>
      </c>
      <c r="N13" s="1"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O13" s="1" t="str">
        <v>https://www.streetlightdata.com/</v>
      </c>
      <c r="P13" s="1" t="str">
        <v>StreetLight Data</v>
      </c>
      <c r="Q13" s="1" t="str">
        <v>National</v>
      </c>
      <c r="R13" s="1" t="str">
        <v>All</v>
      </c>
      <c r="S13" s="1" t="str">
        <v>NA</v>
      </c>
      <c r="T13" s="1" t="str">
        <v>N/A</v>
      </c>
      <c r="U13" s="1" t="str">
        <v>Planning &amp; Pre-Construction Processes, All</v>
      </c>
      <c r="V13" s="1" t="str">
        <v>Local Government, MPO, RPO, State DOT, Tribal Government, Other, All</v>
      </c>
      <c r="W13" s="1" t="str">
        <v>Active Transportation, Highway/Road, Ports, Rail, Transit, All</v>
      </c>
      <c r="X13" s="17"/>
    </row>
    <row r="14" spans="1:25" ht="144.75" customHeight="1">
      <c r="A14" s="30" t="str">
        <v>PTV Vissim</v>
      </c>
      <c r="B14" s="29" t="str">
        <v>PTV Vissim digitally reproduces the traffic patterns of all road users on a microscopic scale, enabling users to evaluate and optimize the performance of transport infrastructure, make data-based planning decisions, and proactively tackle challenges such as congestion, emissions, and the fair distribution of road space for different modes. It offers a free trial.</v>
      </c>
      <c r="C14" s="29" t="str">
        <v>https://www.ptvgroup.com/en-us/products/ptv-vissim</v>
      </c>
      <c r="D14" s="29" t="str">
        <v>PTV Group</v>
      </c>
      <c r="E14" s="29" t="str">
        <v>National</v>
      </c>
      <c r="F14" s="29" t="str">
        <v>All</v>
      </c>
      <c r="G14" s="29" t="str">
        <v>NA</v>
      </c>
      <c r="H14" s="29">
        <v>2024</v>
      </c>
      <c r="I14" s="29" t="str">
        <v>Planning &amp; Pre-Construction Processes, All</v>
      </c>
      <c r="J14" s="29" t="str">
        <v>Local Government, MPO, RPO, State DOT, Tribal Government, Other, All</v>
      </c>
      <c r="K14" s="29" t="str">
        <v>Active Transportation, Highway/Road, Ports, Rail, Transit, All</v>
      </c>
      <c r="M14" s="1" t="str">
        <v>TBEST</v>
      </c>
      <c r="N14" s="1" t="str">
        <v>This software includes modeling, planning, and analysis tools that integrate socioeconomic, land use, and transit network data. It is best known for scenario-based transit ridership estimation and analysis. Although TBEST is free, it requires an ArcGIS license.</v>
      </c>
      <c r="O14" s="1" t="str">
        <v>https://tbest.org/</v>
      </c>
      <c r="P14" s="1" t="str">
        <v>TBEST</v>
      </c>
      <c r="Q14" s="1" t="str">
        <v>National</v>
      </c>
      <c r="R14" s="1" t="str">
        <v>All</v>
      </c>
      <c r="S14" s="1" t="str">
        <v>NA</v>
      </c>
      <c r="T14" s="1" t="str">
        <v>N/A</v>
      </c>
      <c r="U14" s="1" t="str">
        <v>Planning &amp; Pre-Construction Processes, All</v>
      </c>
      <c r="V14" s="1" t="str">
        <v>Local Government, MPO, RPO, State DOT, Tribal Government, Other, All</v>
      </c>
      <c r="W14" s="1" t="str">
        <v>Active Transportation, Highway/Road, Ports, Rail, Transit, All</v>
      </c>
      <c r="X14" s="17"/>
    </row>
    <row r="15" spans="1:25" ht="144.75" customHeight="1">
      <c r="A15" s="27" t="str">
        <v>Envision Tomorrow</v>
      </c>
      <c r="B15" s="25" t="str">
        <v>This open-access scenario planning package allows users to analyze how their community's current growth pattern and future decisions impacting growth will impact a range of measures from public health, fiscal resiliency and environmental sustainability. It requires technical knowledge to use effectively.</v>
      </c>
      <c r="C15" s="25" t="str">
        <v>https://envisiontomorrow.org/et-intro</v>
      </c>
      <c r="D15" s="25" t="str">
        <v>Envision Tomorrow</v>
      </c>
      <c r="E15" s="25" t="str">
        <v>National</v>
      </c>
      <c r="F15" s="25" t="str">
        <v>All</v>
      </c>
      <c r="G15" s="25" t="str">
        <v>NA</v>
      </c>
      <c r="H15" s="25" t="str">
        <v>N/A</v>
      </c>
      <c r="I15" s="25" t="str">
        <v>Planning &amp; Pre-Construction Processes, All</v>
      </c>
      <c r="J15" s="25" t="str">
        <v>Local Government, MPO, RPO, State DOT, Tribal Government, Other, All</v>
      </c>
      <c r="K15" s="25" t="str">
        <v>Active Transportation, Highway/Road, Ports, Rail, Transit, All</v>
      </c>
      <c r="M15" s="1" t="str">
        <v>PTV Vissim</v>
      </c>
      <c r="N15" s="1" t="str">
        <v>PTV Vissim digitally reproduces the traffic patterns of all road users on a microscopic scale, enabling users to evaluate and optimize the performance of transport infrastructure, make data-based planning decisions, and proactively tackle challenges such as congestion, emissions, and the fair distribution of road space for different modes. It offers a free trial.</v>
      </c>
      <c r="O15" s="1" t="str">
        <v>https://www.ptvgroup.com/en-us/products/ptv-vissim</v>
      </c>
      <c r="P15" s="1" t="str">
        <v>PTV Group</v>
      </c>
      <c r="Q15" s="1" t="str">
        <v>National</v>
      </c>
      <c r="R15" s="1" t="str">
        <v>All</v>
      </c>
      <c r="S15" s="1" t="str">
        <v>NA</v>
      </c>
      <c r="T15" s="1">
        <v>2024</v>
      </c>
      <c r="U15" s="1" t="str">
        <v>Planning &amp; Pre-Construction Processes, All</v>
      </c>
      <c r="V15" s="1" t="str">
        <v>Local Government, MPO, RPO, State DOT, Tribal Government, Other, All</v>
      </c>
      <c r="W15" s="1" t="str">
        <v>Active Transportation, Highway/Road, Ports, Rail, Transit, All</v>
      </c>
      <c r="X15" s="17"/>
    </row>
    <row r="16" spans="1:25" ht="144.75" customHeight="1">
      <c r="A16" s="30" t="str">
        <v>Motor Vehicle Emission Simulator (MOVES)</v>
      </c>
      <c r="B16" s="29" t="str">
        <v>This state-of-the-science emission modeling system  estimates emissions for mobile sources at the national, county, and project level for criteria air pollutants, greenhouse gases, and air toxics.</v>
      </c>
      <c r="C16" s="29" t="str">
        <v>https://www.epa.gov/moves/latest-version-motor-vehicle-emission-simulator-moves</v>
      </c>
      <c r="D16" s="29" t="str">
        <v>US EPA</v>
      </c>
      <c r="E16" s="29" t="str">
        <v>National</v>
      </c>
      <c r="F16" s="29" t="str">
        <v>All</v>
      </c>
      <c r="G16" s="29" t="str">
        <v>NA</v>
      </c>
      <c r="H16" s="29">
        <v>2023</v>
      </c>
      <c r="I16" s="29" t="str">
        <v>Planning &amp; Pre-Construction Processes, All</v>
      </c>
      <c r="J16" s="29" t="str">
        <v>Local Government, MPO, RPO, State DOT, Tribal Government, Other, All</v>
      </c>
      <c r="K16" s="29" t="str">
        <v>Highway/Road, Ports, All</v>
      </c>
      <c r="M16" s="1" t="str">
        <v>Envision Tomorrow</v>
      </c>
      <c r="N16" s="1" t="str">
        <v>This open-access scenario planning package allows users to analyze how their community's current growth pattern and future decisions impacting growth will impact a range of measures from public health, fiscal resiliency and environmental sustainability. It requires technical knowledge to use effectively.</v>
      </c>
      <c r="O16" s="1" t="str">
        <v>https://envisiontomorrow.org/et-intro</v>
      </c>
      <c r="P16" s="1" t="str">
        <v>Envision Tomorrow</v>
      </c>
      <c r="Q16" s="1" t="str">
        <v>National</v>
      </c>
      <c r="R16" s="1" t="str">
        <v>All</v>
      </c>
      <c r="S16" s="1" t="str">
        <v>NA</v>
      </c>
      <c r="T16" s="1" t="str">
        <v>N/A</v>
      </c>
      <c r="U16" s="1" t="str">
        <v>Planning &amp; Pre-Construction Processes, All</v>
      </c>
      <c r="V16" s="1" t="str">
        <v>Local Government, MPO, RPO, State DOT, Tribal Government, Other, All</v>
      </c>
      <c r="W16" s="1" t="str">
        <v>Active Transportation, Highway/Road, Ports, Rail, Transit, All</v>
      </c>
      <c r="X16" s="17"/>
    </row>
    <row r="17" spans="1:24" ht="144.75" customHeight="1">
      <c r="A17" s="27" t="str">
        <v>Estimating Emission Reductions from Travel Efficiency Strategies</v>
      </c>
      <c r="B17" s="25" t="str">
        <v>This guide helps people to effectively use the Travel Efficiency Assessment Method (TEAM) via the Trip Reduction Impacts of Mobility Management Strategies (TRIMMS) tool, freely available through the National Center for Transit Research and the Center for Urban Transportation Research at the University of South Florida. It explores the process of selecting strategies of interest, estimating changes in vehicle miles traveled (VMT) using a sketch planning tool and off-model tools, and estimating the emissions benefits using EPA’s Motor Vehicle Emission Simulator (MOVES) model.</v>
      </c>
      <c r="C17" s="25" t="str">
        <v>https://www.epa.gov/state-and-local-transportation/estimating-emission-reductions-travel-efficiency-strategies#user-guide</v>
      </c>
      <c r="D17" s="25" t="str">
        <v>US EPA</v>
      </c>
      <c r="E17" s="25" t="str">
        <v>National</v>
      </c>
      <c r="F17" s="25" t="str">
        <v>All</v>
      </c>
      <c r="G17" s="25" t="str">
        <v>NA</v>
      </c>
      <c r="H17" s="25" t="str">
        <v>NA</v>
      </c>
      <c r="I17" s="25" t="str">
        <v>Planning &amp; Pre-Construction Processes, All</v>
      </c>
      <c r="J17" s="25" t="str">
        <v>Local Government, MPO, RPO, State DOT, Tribal Government, Other, All</v>
      </c>
      <c r="K17" s="25" t="str">
        <v>Active Transportation, Highway/Road, Ports, Rail, Transit, All</v>
      </c>
      <c r="M17" s="1" t="str">
        <v>Motor Vehicle Emission Simulator (MOVES)</v>
      </c>
      <c r="N17" s="1" t="str">
        <v>This state-of-the-science emission modeling system  estimates emissions for mobile sources at the national, county, and project level for criteria air pollutants, greenhouse gases, and air toxics.</v>
      </c>
      <c r="O17" s="1" t="str">
        <v>https://www.epa.gov/moves/latest-version-motor-vehicle-emission-simulator-moves</v>
      </c>
      <c r="P17" s="1" t="str">
        <v>US EPA</v>
      </c>
      <c r="Q17" s="1" t="str">
        <v>National</v>
      </c>
      <c r="R17" s="1" t="str">
        <v>All</v>
      </c>
      <c r="S17" s="1" t="str">
        <v>NA</v>
      </c>
      <c r="T17" s="1">
        <v>2023</v>
      </c>
      <c r="U17" s="1" t="str">
        <v>Planning &amp; Pre-Construction Processes, All</v>
      </c>
      <c r="V17" s="1" t="str">
        <v>Local Government, MPO, RPO, State DOT, Tribal Government, Other, All</v>
      </c>
      <c r="W17" s="1" t="str">
        <v>Highway/Road, Ports, All</v>
      </c>
      <c r="X17" s="17"/>
    </row>
    <row r="18" spans="1:24" ht="145.5" customHeight="1">
      <c r="M18" s="1" t="str">
        <v>Estimating Emission Reductions from Travel Efficiency Strategies</v>
      </c>
      <c r="N18" s="1" t="str">
        <v>This guide helps people to effectively use the Travel Efficiency Assessment Method (TEAM) via the Trip Reduction Impacts of Mobility Management Strategies (TRIMMS) tool, freely available through the National Center for Transit Research and the Center for Urban Transportation Research at the University of South Florida. It explores the process of selecting strategies of interest, estimating changes in vehicle miles traveled (VMT) using a sketch planning tool and off-model tools, and estimating the emissions benefits using EPA’s Motor Vehicle Emission Simulator (MOVES) model.</v>
      </c>
      <c r="O18" s="1" t="str">
        <v>https://www.epa.gov/state-and-local-transportation/estimating-emission-reductions-travel-efficiency-strategies#user-guide</v>
      </c>
      <c r="P18" s="1" t="str">
        <v>US EPA</v>
      </c>
      <c r="Q18" s="1" t="str">
        <v>National</v>
      </c>
      <c r="R18" s="1" t="str">
        <v>All</v>
      </c>
      <c r="S18" s="1" t="str">
        <v>NA</v>
      </c>
      <c r="T18" s="1" t="str">
        <v>NA</v>
      </c>
      <c r="U18" s="1" t="str">
        <v>Planning &amp; Pre-Construction Processes, All</v>
      </c>
      <c r="V18" s="1" t="str">
        <v>Local Government, MPO, RPO, State DOT, Tribal Government, Other, All</v>
      </c>
      <c r="W18" s="1" t="str">
        <v>Active Transportation, Highway/Road, Ports, Rail, Transit, All</v>
      </c>
      <c r="X18" s="17"/>
    </row>
    <row r="19" spans="1:24" ht="145.5" customHeight="1">
      <c r="X19" s="17"/>
    </row>
    <row r="20" spans="1:24" ht="145.5" customHeight="1">
      <c r="X20" s="17"/>
    </row>
    <row r="21" spans="1:24" ht="145.5" customHeight="1">
      <c r="X21" s="17"/>
    </row>
    <row r="22" spans="1:24" ht="145.5" customHeight="1">
      <c r="X22" s="17"/>
    </row>
    <row r="23" spans="1:24" ht="145.5" customHeight="1">
      <c r="X23" s="17"/>
    </row>
    <row r="24" spans="1:24" ht="145.5" customHeight="1">
      <c r="X24" s="17"/>
    </row>
    <row r="25" spans="1:24" ht="145.5" customHeight="1">
      <c r="X25" s="17"/>
    </row>
    <row r="26" spans="1:24" ht="145.5" customHeight="1">
      <c r="X26" s="17"/>
    </row>
  </sheetData>
  <sheetProtection algorithmName="SHA-512" hashValue="ly0UVvMgP2YkvfCdRb+7IXI8u9CKs10wFG2PkJguQgD0/gknDkx+B1bZqQucC5ZISW77ZXbXOZzips/hP/b1Kg==" saltValue="4mqui8djpGCdPhZIwJLJUw==" spinCount="100000" sheet="1" objects="1" scenarios="1"/>
  <protectedRanges>
    <protectedRange sqref="A5:B7" name="Range1"/>
  </protectedRanges>
  <mergeCells count="3">
    <mergeCell ref="A4:D4"/>
    <mergeCell ref="B1:D1"/>
    <mergeCell ref="A1:A2"/>
  </mergeCells>
  <dataValidations count="4">
    <dataValidation type="list" allowBlank="1" showInputMessage="1" showErrorMessage="1" sqref="B7" xr:uid="{BD268E93-8176-45B3-8472-053DD03AB129}">
      <formula1>$M$8:$R$8</formula1>
    </dataValidation>
    <dataValidation type="list" allowBlank="1" showInputMessage="1" showErrorMessage="1" sqref="B6" xr:uid="{5CE10857-7BE8-498D-8AA2-854B9641DA1C}">
      <formula1>$M$6:$S$6</formula1>
    </dataValidation>
    <dataValidation type="list" allowBlank="1" showInputMessage="1" showErrorMessage="1" sqref="I7" xr:uid="{622B2E60-C178-4D9B-8629-C2206481BED0}">
      <formula1>$P$28:$P$32</formula1>
    </dataValidation>
    <dataValidation type="list" allowBlank="1" showInputMessage="1" showErrorMessage="1" sqref="B5" xr:uid="{D23A24A8-781D-4370-B4EB-76D66AEAAC5E}">
      <formula1>$M$4:$N$4</formula1>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A31D-E8E2-4698-B446-97A507634A47}">
  <dimension ref="A1:Y26"/>
  <sheetViews>
    <sheetView workbookViewId="0">
      <selection activeCell="B2" sqref="B2"/>
    </sheetView>
  </sheetViews>
  <sheetFormatPr defaultColWidth="8.7265625" defaultRowHeight="14.5"/>
  <cols>
    <col min="1" max="1" width="35.5429687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11.75" customHeight="1">
      <c r="A1" s="63"/>
      <c r="B1" s="64" t="s">
        <v>83</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45</v>
      </c>
      <c r="N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84</v>
      </c>
    </row>
    <row r="11" spans="1:25" s="15" customFormat="1" ht="144.75" customHeight="1" thickBot="1">
      <c r="A11" s="26" t="str" cm="1">
        <f t="array" ref="A11:K11">_xlfn._xlws.FILTER($M$12:$W$31,ISNUMBER(SEARCH($B$5,$U$12:$U$31))*ISNUMBER(SEARCH($B$6,$V$12:$V$31))*ISNUMBER(SEARCH($B$7,$W$12:$W$31)))</f>
        <v>ArcGIS Survey123</v>
      </c>
      <c r="B11" s="25" t="str">
        <v>This survey and form builder also enables users to visualize and analyze information with a geographic lens, and share data through web maps, apps, and dashboards. A free trial is available.</v>
      </c>
      <c r="C11" s="25" t="str">
        <v>https://www.esri.com/en-us/arcgis/products/arcgis-survey123/overview?rsource=%2Fen-us%2Farcgis%2Fproducts%2Fsurvey123%2Foverview</v>
      </c>
      <c r="D11" s="25" t="str">
        <v>Esri</v>
      </c>
      <c r="E11" s="25" t="str">
        <v>National</v>
      </c>
      <c r="F11" s="25" t="str">
        <v>All</v>
      </c>
      <c r="G11" s="25" t="str">
        <v>NA</v>
      </c>
      <c r="H11" s="25" t="str">
        <v>N/A</v>
      </c>
      <c r="I11" s="25" t="str">
        <v>Community &amp; Stakeholder Engagement, All</v>
      </c>
      <c r="J11" s="25" t="str">
        <v>Local Government, MPO, RPO, State DOT, Tribal Government, Other, All</v>
      </c>
      <c r="K11" s="25" t="str">
        <v>Active Transportation, Highway/Road, Ports, Rail, Transit, All</v>
      </c>
      <c r="M11" s="23" t="s">
        <v>63</v>
      </c>
      <c r="N11" s="23" t="s">
        <v>64</v>
      </c>
      <c r="O11" s="23" t="s">
        <v>65</v>
      </c>
      <c r="P11" s="23" t="s">
        <v>66</v>
      </c>
      <c r="Q11" s="23" t="s">
        <v>67</v>
      </c>
      <c r="R11" s="23" t="s">
        <v>68</v>
      </c>
      <c r="S11" s="23" t="s">
        <v>69</v>
      </c>
      <c r="T11" s="23" t="s">
        <v>70</v>
      </c>
      <c r="U11" s="23" t="s">
        <v>71</v>
      </c>
      <c r="V11" s="23" t="s">
        <v>72</v>
      </c>
      <c r="W11" s="23" t="s">
        <v>73</v>
      </c>
      <c r="X11" s="34"/>
      <c r="Y11" s="34"/>
    </row>
    <row r="12" spans="1:25" ht="145.5" customHeight="1" thickBot="1">
      <c r="A12" s="3"/>
      <c r="M12" s="1" t="str" cm="1">
        <f t="array" ref="M12:W12">_xlfn._xlws.FILTER(All!$B2:'All'!$L$70,ISNUMBER(SEARCH($M$10,All!$M$2:'All'!$M$70)))</f>
        <v>ArcGIS Survey123</v>
      </c>
      <c r="N12" s="1" t="str">
        <v>This survey and form builder also enables users to visualize and analyze information with a geographic lens, and share data through web maps, apps, and dashboards. A free trial is available.</v>
      </c>
      <c r="O12" s="1" t="str">
        <v>https://www.esri.com/en-us/arcgis/products/arcgis-survey123/overview?rsource=%2Fen-us%2Farcgis%2Fproducts%2Fsurvey123%2Foverview</v>
      </c>
      <c r="P12" s="1" t="str">
        <v>Esri</v>
      </c>
      <c r="Q12" s="1" t="str">
        <v>National</v>
      </c>
      <c r="R12" s="1" t="str">
        <v>All</v>
      </c>
      <c r="S12" s="1" t="str">
        <v>NA</v>
      </c>
      <c r="T12" s="1" t="str">
        <v>N/A</v>
      </c>
      <c r="U12" s="1" t="str">
        <v>Community &amp; Stakeholder Engagement, All</v>
      </c>
      <c r="V12" s="1" t="str">
        <v>Local Government, MPO, RPO, State DOT, Tribal Government, Other, All</v>
      </c>
      <c r="W12" s="1" t="str">
        <v>Active Transportation, Highway/Road, Ports, Rail, Transit, All</v>
      </c>
      <c r="X12" s="17"/>
    </row>
    <row r="13" spans="1:25" ht="145.5" customHeight="1" thickBot="1">
      <c r="A13" s="3"/>
      <c r="X13" s="17"/>
    </row>
    <row r="14" spans="1:25" ht="145.5" customHeight="1">
      <c r="X14" s="17"/>
    </row>
    <row r="15" spans="1:25" ht="145.5" customHeight="1">
      <c r="X15" s="17"/>
    </row>
    <row r="16" spans="1:25" ht="145.5" customHeight="1">
      <c r="X16" s="17"/>
    </row>
    <row r="17" spans="24:24" ht="145.5" customHeight="1">
      <c r="X17" s="17"/>
    </row>
    <row r="18" spans="24:24" ht="145.5" customHeight="1">
      <c r="X18" s="17"/>
    </row>
    <row r="19" spans="24:24" ht="145.5" customHeight="1">
      <c r="X19" s="17"/>
    </row>
    <row r="20" spans="24:24" ht="145.5" customHeight="1">
      <c r="X20" s="17"/>
    </row>
    <row r="21" spans="24:24" ht="145.5" customHeight="1">
      <c r="X21" s="17"/>
    </row>
    <row r="22" spans="24:24" ht="145.5" customHeight="1">
      <c r="X22" s="17"/>
    </row>
    <row r="23" spans="24:24" ht="145.5" customHeight="1">
      <c r="X23" s="17"/>
    </row>
    <row r="24" spans="24:24" ht="145.5" customHeight="1">
      <c r="X24" s="17"/>
    </row>
    <row r="25" spans="24:24" ht="145.5" customHeight="1">
      <c r="X25" s="17"/>
    </row>
    <row r="26" spans="24:24" ht="145.5" customHeight="1">
      <c r="X26" s="17"/>
    </row>
  </sheetData>
  <sheetProtection algorithmName="SHA-512" hashValue="Idvidshf8MFkNYoHgj4S6RqVCjKgD0Fm4X9fjSoutZwwS/6UaF7ViSXFltluSIzzVvjJYe9HVwdEtoiTiYQRwg==" saltValue="mLavy3WQgLTD021M9YEL7A==" spinCount="100000" sheet="1" objects="1" scenarios="1"/>
  <protectedRanges>
    <protectedRange sqref="A5:B7" name="Range1"/>
  </protectedRanges>
  <mergeCells count="3">
    <mergeCell ref="A4:D4"/>
    <mergeCell ref="B1:D1"/>
    <mergeCell ref="A1:A2"/>
  </mergeCells>
  <dataValidations count="4">
    <dataValidation type="list" allowBlank="1" showDropDown="1" showInputMessage="1" showErrorMessage="1" sqref="I7" xr:uid="{6E3685E9-819A-46AE-B536-38E91B96CE14}">
      <formula1>$P$28:$P$32</formula1>
    </dataValidation>
    <dataValidation type="list" allowBlank="1" showInputMessage="1" showErrorMessage="1" sqref="B6" xr:uid="{4A89D94B-E40E-441E-889F-886777847879}">
      <formula1>$M$6:$S$6</formula1>
    </dataValidation>
    <dataValidation type="list" allowBlank="1" showInputMessage="1" showErrorMessage="1" sqref="B7" xr:uid="{D66B52CB-C992-4127-B294-71A695AEDA14}">
      <formula1>$M$8:$R$8</formula1>
    </dataValidation>
    <dataValidation type="list" allowBlank="1" showInputMessage="1" showErrorMessage="1" sqref="B5" xr:uid="{52822E49-23E5-4B14-A101-7D136451445C}">
      <formula1>$M$4:$N$4</formula1>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183-DD89-4268-9488-DAD52A1DC5C8}">
  <dimension ref="A1:Y26"/>
  <sheetViews>
    <sheetView workbookViewId="0">
      <selection activeCell="B2" sqref="B2"/>
    </sheetView>
  </sheetViews>
  <sheetFormatPr defaultColWidth="8.7265625" defaultRowHeight="14.5"/>
  <cols>
    <col min="1" max="1" width="38.726562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06.5" customHeight="1">
      <c r="A1" s="63"/>
      <c r="B1" s="64" t="s">
        <v>85</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47</v>
      </c>
      <c r="N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86</v>
      </c>
    </row>
    <row r="11" spans="1:25" ht="144.75" customHeight="1" thickBot="1">
      <c r="A11" s="26" t="str" cm="1">
        <f t="array" ref="A11:K12">_xlfn._xlws.FILTER($M$12:$W$31,ISNUMBER(SEARCH($B$5,$U$12:$U$31))*ISNUMBER(SEARCH($B$6,$V$12:$V$31))*ISNUMBER(SEARCH($B$7,$W$12:$W$31)))</f>
        <v>Infrastructure Voluntary Evaluation Sustainability Tool (INVEST)</v>
      </c>
      <c r="B11" s="25" t="str">
        <v>This web-based self-evaluation tool is comprised of voluntary sustainability best practices that cover the full lifecycle of transportation services, including system planning, project planning, design, and construction, and continuing through operations and maintenance. Transportation agenciescan use INVEST to assess and enhance the sustainability of their projects and programs.</v>
      </c>
      <c r="C11" s="25" t="str">
        <v>https://www.sustainablehighways.org/</v>
      </c>
      <c r="D11" s="25" t="str">
        <v>FHWA</v>
      </c>
      <c r="E11" s="25" t="str">
        <v>National</v>
      </c>
      <c r="F11" s="25" t="str">
        <v>All</v>
      </c>
      <c r="G11" s="25" t="str">
        <v>NA</v>
      </c>
      <c r="H11" s="25" t="str">
        <v>N/A</v>
      </c>
      <c r="I11" s="25" t="str">
        <v>Planning &amp; Pre-Construction Processes,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Grant Application Checklist for a Strong Transportation Workforce and Labor Plan</v>
      </c>
      <c r="B12" s="29" t="str">
        <v xml:space="preserve">This checklist helps grant applicants to develop a strong Workforce and Labor Plan and evaluate what components they should consider including. </v>
      </c>
      <c r="C12" s="29" t="str">
        <v>https://www.transportation.gov/grants/dot-navigator/grant-application-checklist-for-strong-workforce-and-labor-plan</v>
      </c>
      <c r="D12" s="29" t="str">
        <v>USDOT</v>
      </c>
      <c r="E12" s="29" t="str">
        <v>National</v>
      </c>
      <c r="F12" s="29" t="str">
        <v>All</v>
      </c>
      <c r="G12" s="29" t="str">
        <v>x</v>
      </c>
      <c r="H12" s="29" t="str">
        <v>NA</v>
      </c>
      <c r="I12" s="29" t="str">
        <v>Planning &amp; Pre-Construction Processes, Funding &amp; Financing, Technical Construction Processes, All</v>
      </c>
      <c r="J12" s="29" t="str">
        <v>Local Government, MPO, RPO, State DOT, Tribal Government, Other, All</v>
      </c>
      <c r="K12" s="29" t="str">
        <v>Active Transportation, Highway/Road, Ports, Rail, Transit, All</v>
      </c>
      <c r="M12" s="1" t="str" cm="1">
        <f t="array" ref="M12:W13">_xlfn._xlws.FILTER(All!$B2:'All'!$L$70,ISNUMBER(SEARCH($M$10,All!$M$2:'All'!$M$70)))</f>
        <v>Infrastructure Voluntary Evaluation Sustainability Tool (INVEST)</v>
      </c>
      <c r="N12" s="1" t="str">
        <v>This web-based self-evaluation tool is comprised of voluntary sustainability best practices that cover the full lifecycle of transportation services, including system planning, project planning, design, and construction, and continuing through operations and maintenance. Transportation agenciescan use INVEST to assess and enhance the sustainability of their projects and programs.</v>
      </c>
      <c r="O12" s="1" t="str">
        <v>https://www.sustainablehighways.org/</v>
      </c>
      <c r="P12" s="1" t="str">
        <v>FHWA</v>
      </c>
      <c r="Q12" s="1" t="str">
        <v>National</v>
      </c>
      <c r="R12" s="1" t="str">
        <v>All</v>
      </c>
      <c r="S12" s="1" t="str">
        <v>NA</v>
      </c>
      <c r="T12" s="1" t="str">
        <v>N/A</v>
      </c>
      <c r="U12" s="1" t="str">
        <v>Planning &amp; Pre-Construction Processes, All</v>
      </c>
      <c r="V12" s="1" t="str">
        <v>Local Government, MPO, RPO, State DOT, Tribal Government, Other, All</v>
      </c>
      <c r="W12" s="1" t="str">
        <v>Active Transportation, Highway/Road, Ports, Rail, Transit, All</v>
      </c>
      <c r="X12" s="17"/>
    </row>
    <row r="13" spans="1:25" ht="145.5" customHeight="1" thickBot="1">
      <c r="A13" s="3"/>
      <c r="M13" s="1" t="str">
        <v>Grant Application Checklist for a Strong Transportation Workforce and Labor Plan</v>
      </c>
      <c r="N13" s="1" t="str">
        <v xml:space="preserve">This checklist helps grant applicants to develop a strong Workforce and Labor Plan and evaluate what components they should consider including. </v>
      </c>
      <c r="O13" s="1" t="str">
        <v>https://www.transportation.gov/grants/dot-navigator/grant-application-checklist-for-strong-workforce-and-labor-plan</v>
      </c>
      <c r="P13" s="1" t="str">
        <v>USDOT</v>
      </c>
      <c r="Q13" s="1" t="str">
        <v>National</v>
      </c>
      <c r="R13" s="1" t="str">
        <v>All</v>
      </c>
      <c r="S13" s="1" t="str">
        <v>x</v>
      </c>
      <c r="T13" s="1" t="str">
        <v>NA</v>
      </c>
      <c r="U13" s="1" t="str">
        <v>Planning &amp; Pre-Construction Processes, Funding &amp; Financing, Technical Construction Processes, All</v>
      </c>
      <c r="V13" s="1" t="str">
        <v>Local Government, MPO, RPO, State DOT, Tribal Government, Other, All</v>
      </c>
      <c r="W13" s="1" t="str">
        <v>Active Transportation, Highway/Road, Ports, Rail, Transit, All</v>
      </c>
      <c r="X13" s="17"/>
    </row>
    <row r="14" spans="1:25" ht="145.5" customHeight="1">
      <c r="X14" s="17"/>
    </row>
    <row r="15" spans="1:25" ht="145.5" customHeight="1">
      <c r="X15" s="17"/>
    </row>
    <row r="16" spans="1:25" ht="145.5" customHeight="1">
      <c r="X16" s="17"/>
    </row>
    <row r="17" spans="24:24" ht="145.5" customHeight="1">
      <c r="X17" s="17"/>
    </row>
    <row r="18" spans="24:24" ht="145.5" customHeight="1">
      <c r="X18" s="17"/>
    </row>
    <row r="19" spans="24:24" ht="145.5" customHeight="1">
      <c r="X19" s="17"/>
    </row>
    <row r="20" spans="24:24" ht="145.5" customHeight="1">
      <c r="X20" s="17"/>
    </row>
    <row r="21" spans="24:24" ht="145.5" customHeight="1">
      <c r="X21" s="17"/>
    </row>
    <row r="22" spans="24:24" ht="145.5" customHeight="1">
      <c r="X22" s="17"/>
    </row>
    <row r="23" spans="24:24" ht="145.5" customHeight="1">
      <c r="X23" s="17"/>
    </row>
    <row r="24" spans="24:24" ht="145.5" customHeight="1">
      <c r="X24" s="17"/>
    </row>
    <row r="25" spans="24:24" ht="145.5" customHeight="1">
      <c r="X25" s="17"/>
    </row>
    <row r="26" spans="24:24" ht="145.5" customHeight="1">
      <c r="X26" s="17"/>
    </row>
  </sheetData>
  <sheetProtection algorithmName="SHA-512" hashValue="lhcN0Y9St6p4wEsZKFVenpIcozAh5u8Q3XQ6i8zO/DAi4X6ZyTd1QJ5O8HEfZ+sUUnNbhePc8GYDWJB10JtWyQ==" saltValue="ww0B9V8+1v36TU5z7qKbIg==" spinCount="100000" sheet="1" objects="1" scenarios="1"/>
  <protectedRanges>
    <protectedRange sqref="A5:B7" name="Range1"/>
  </protectedRanges>
  <mergeCells count="3">
    <mergeCell ref="A4:D4"/>
    <mergeCell ref="B1:D1"/>
    <mergeCell ref="A1:A2"/>
  </mergeCells>
  <dataValidations count="4">
    <dataValidation type="list" allowBlank="1" showInputMessage="1" showErrorMessage="1" sqref="B7" xr:uid="{527B7C62-625B-4518-8BB3-812C8B872775}">
      <formula1>$M$8:$R$8</formula1>
    </dataValidation>
    <dataValidation type="list" allowBlank="1" showInputMessage="1" showErrorMessage="1" sqref="B6" xr:uid="{92E9271B-0D67-4325-82F8-577DD98E06B0}">
      <formula1>$M$6:$S$6</formula1>
    </dataValidation>
    <dataValidation type="list" allowBlank="1" showDropDown="1" showInputMessage="1" showErrorMessage="1" sqref="I7" xr:uid="{B50C97F9-4446-4160-AB41-9A7251C334FB}">
      <formula1>$P$28:$P$32</formula1>
    </dataValidation>
    <dataValidation type="list" allowBlank="1" showInputMessage="1" showErrorMessage="1" sqref="B5" xr:uid="{2CF0BBB1-A044-4C2F-B66F-FF422747E444}">
      <formula1>$M$4:$N$4</formula1>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92F91-518F-4791-A621-DE457B8B5202}">
  <dimension ref="A1:Y26"/>
  <sheetViews>
    <sheetView workbookViewId="0">
      <selection activeCell="B2" sqref="B2"/>
    </sheetView>
  </sheetViews>
  <sheetFormatPr defaultColWidth="8.7265625" defaultRowHeight="14.5"/>
  <cols>
    <col min="1" max="1" width="33.45312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10.25" customHeight="1">
      <c r="A1" s="63"/>
      <c r="B1" s="64" t="s">
        <v>87</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47</v>
      </c>
      <c r="N4" s="1" t="s">
        <v>48</v>
      </c>
    </row>
    <row r="5" spans="1:25">
      <c r="A5" s="8" t="s">
        <v>49</v>
      </c>
      <c r="B5" s="2" t="s">
        <v>48</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10" t="s">
        <v>63</v>
      </c>
      <c r="B10" s="10" t="s">
        <v>64</v>
      </c>
      <c r="C10" s="10" t="s">
        <v>65</v>
      </c>
      <c r="D10" s="10" t="s">
        <v>66</v>
      </c>
      <c r="E10" s="10" t="s">
        <v>67</v>
      </c>
      <c r="F10" s="10" t="s">
        <v>68</v>
      </c>
      <c r="G10" s="10" t="s">
        <v>69</v>
      </c>
      <c r="H10" s="10" t="s">
        <v>70</v>
      </c>
      <c r="I10" s="10" t="s">
        <v>71</v>
      </c>
      <c r="J10" s="10" t="s">
        <v>72</v>
      </c>
      <c r="K10" s="10" t="s">
        <v>73</v>
      </c>
      <c r="M10" s="14" t="s">
        <v>88</v>
      </c>
    </row>
    <row r="11" spans="1:25" ht="144.75" customHeight="1" thickBot="1">
      <c r="A11" s="26" t="str" cm="1">
        <f t="array" ref="A11:K18">_xlfn._xlws.FILTER($M$12:$W$31,ISNUMBER(SEARCH($B$5,$U$12:$U$31))*ISNUMBER(SEARCH($B$6,$V$12:$V$31))*ISNUMBER(SEARCH($B$7,$W$12:$W$31)))</f>
        <v>CommunityViz</v>
      </c>
      <c r="B11" s="25"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C11" s="25" t="str">
        <v>https://communityviz.com/</v>
      </c>
      <c r="D11" s="25" t="str">
        <v>Community Viz</v>
      </c>
      <c r="E11" s="25" t="str">
        <v>National</v>
      </c>
      <c r="F11" s="25" t="str">
        <v>All</v>
      </c>
      <c r="G11" s="25" t="str">
        <v>NA</v>
      </c>
      <c r="H11" s="25" t="str">
        <v>N/A</v>
      </c>
      <c r="I11" s="25" t="str">
        <v>Planning &amp; Pre-Construction Processes,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Smart Location Calculator</v>
      </c>
      <c r="B12" s="29" t="str">
        <v>The Smart Location Calculator is a simple tool for exploring how workplace location affects worker commute travel. Indicators include worker commute mode-share, vehicle miles traveled, and workplace accessibility via transit. The data and research behind this tool, as well as a user guide, are available in the Resources section at the bottom of the page.</v>
      </c>
      <c r="C12" s="29" t="str">
        <v>https://www.slc.gsa.gov/slc/</v>
      </c>
      <c r="D12" s="29" t="str">
        <v>US EPA</v>
      </c>
      <c r="E12" s="29" t="str">
        <v>National</v>
      </c>
      <c r="F12" s="29" t="str">
        <v>All</v>
      </c>
      <c r="G12" s="29" t="str">
        <v>x</v>
      </c>
      <c r="H12" s="29">
        <v>2021</v>
      </c>
      <c r="I12" s="29" t="str">
        <v>Planning &amp; Pre-Construction Processes, All</v>
      </c>
      <c r="J12" s="29" t="str">
        <v>Local Government, MPO, RPO, State DOT, Tribal Government, Other, All</v>
      </c>
      <c r="K12" s="29" t="str">
        <v>Active Transportation, Highway/Road, Ports, Rail, Transit, All</v>
      </c>
      <c r="M12" s="1" t="str" cm="1">
        <f t="array" ref="M12:W19">_xlfn._xlws.FILTER(All!$B2:'All'!$L$70,ISNUMBER(SEARCH($M$10,All!$M$2:'All'!$M$70)))</f>
        <v>CommunityViz</v>
      </c>
      <c r="N12" s="1"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O12" s="1" t="str">
        <v>https://communityviz.com/</v>
      </c>
      <c r="P12" s="1" t="str">
        <v>Community Viz</v>
      </c>
      <c r="Q12" s="1" t="str">
        <v>National</v>
      </c>
      <c r="R12" s="1" t="str">
        <v>All</v>
      </c>
      <c r="S12" s="1" t="str">
        <v>NA</v>
      </c>
      <c r="T12" s="1" t="str">
        <v>N/A</v>
      </c>
      <c r="U12" s="1" t="str">
        <v>Planning &amp; Pre-Construction Processes, All</v>
      </c>
      <c r="V12" s="1" t="str">
        <v>Local Government, MPO, RPO, State DOT, Tribal Government, Other, All</v>
      </c>
      <c r="W12" s="1" t="str">
        <v>Active Transportation, Highway/Road, Ports, Rail, Transit, All</v>
      </c>
      <c r="X12" s="17"/>
    </row>
    <row r="13" spans="1:25" ht="144.75" customHeight="1" thickBot="1">
      <c r="A13" s="26" t="str">
        <v>Congestion Mitigation and Air Quality (CMAQ) Emissions Calculator Toolkit</v>
      </c>
      <c r="B13" s="25" t="str">
        <v>These tools are intended to provide technical support and resources for the implementation of the Congestion Mitigation and Air Quality Improvement (CMAQ) Program.</v>
      </c>
      <c r="C13" s="25" t="str">
        <v>https://www.fhwa.dot.gov/environment/air_quality/cmaq/toolkit/</v>
      </c>
      <c r="D13" s="25" t="str">
        <v>FHWA</v>
      </c>
      <c r="E13" s="25" t="str">
        <v>National</v>
      </c>
      <c r="F13" s="25" t="str">
        <v>All</v>
      </c>
      <c r="G13" s="25" t="str">
        <v>NA</v>
      </c>
      <c r="H13" s="25" t="str">
        <v>N/A</v>
      </c>
      <c r="I13" s="25" t="str">
        <v>Planning &amp; Pre-Construction Processes, All</v>
      </c>
      <c r="J13" s="25" t="str">
        <v>Local Government, MPO, RPO, State DOT, Tribal Government, Other, All</v>
      </c>
      <c r="K13" s="25" t="str">
        <v>Highway/Road, Ports, Transit, All</v>
      </c>
      <c r="M13" s="1" t="str">
        <v>Smart Location Calculator</v>
      </c>
      <c r="N13" s="1" t="str">
        <v>The Smart Location Calculator is a simple tool for exploring how workplace location affects worker commute travel. Indicators include worker commute mode-share, vehicle miles traveled, and workplace accessibility via transit. The data and research behind this tool, as well as a user guide, are available in the Resources section at the bottom of the page.</v>
      </c>
      <c r="O13" s="1" t="str">
        <v>https://www.slc.gsa.gov/slc/</v>
      </c>
      <c r="P13" s="1" t="str">
        <v>US EPA</v>
      </c>
      <c r="Q13" s="1" t="str">
        <v>National</v>
      </c>
      <c r="R13" s="1" t="str">
        <v>All</v>
      </c>
      <c r="S13" s="1" t="str">
        <v>x</v>
      </c>
      <c r="T13" s="1">
        <v>2021</v>
      </c>
      <c r="U13" s="1" t="str">
        <v>Planning &amp; Pre-Construction Processes, All</v>
      </c>
      <c r="V13" s="1" t="str">
        <v>Local Government, MPO, RPO, State DOT, Tribal Government, Other, All</v>
      </c>
      <c r="W13" s="1" t="str">
        <v>Active Transportation, Highway/Road, Ports, Rail, Transit, All</v>
      </c>
      <c r="X13" s="17"/>
    </row>
    <row r="14" spans="1:25" ht="144.75" customHeight="1">
      <c r="A14" s="30" t="str">
        <v>Urban Opportunity Agenda</v>
      </c>
      <c r="B14" s="29" t="str">
        <v>The Urban Opportunity Agenda maps and calculator identify where poverty exists and what investments civic leaders can make across a portfolio of poverty reduction strategies that will create economic opportunities and strengthen communities.</v>
      </c>
      <c r="C14" s="29" t="str">
        <v>https://uoa.cnt.org/</v>
      </c>
      <c r="D14" s="29" t="str">
        <v>Center for Neighborhood Technology</v>
      </c>
      <c r="E14" s="29" t="str">
        <v>National</v>
      </c>
      <c r="F14" s="29" t="str">
        <v>All</v>
      </c>
      <c r="G14" s="29" t="str">
        <v>x</v>
      </c>
      <c r="H14" s="29" t="str">
        <v>N/A</v>
      </c>
      <c r="I14" s="29" t="str">
        <v>Planning &amp; Pre-Construction Processes, All</v>
      </c>
      <c r="J14" s="29" t="str">
        <v>Local Government, MPO, RPO, State DOT, Tribal Government, Other, All</v>
      </c>
      <c r="K14" s="29" t="str">
        <v>Active Transportation, Highway/Road, Ports, Rail, Transit, All</v>
      </c>
      <c r="M14" s="1" t="str">
        <v>Congestion Mitigation and Air Quality (CMAQ) Emissions Calculator Toolkit</v>
      </c>
      <c r="N14" s="1" t="str">
        <v>These tools are intended to provide technical support and resources for the implementation of the Congestion Mitigation and Air Quality Improvement (CMAQ) Program.</v>
      </c>
      <c r="O14" s="1" t="str">
        <v>https://www.fhwa.dot.gov/environment/air_quality/cmaq/toolkit/</v>
      </c>
      <c r="P14" s="1" t="str">
        <v>FHWA</v>
      </c>
      <c r="Q14" s="1" t="str">
        <v>National</v>
      </c>
      <c r="R14" s="1" t="str">
        <v>All</v>
      </c>
      <c r="S14" s="1" t="str">
        <v>NA</v>
      </c>
      <c r="T14" s="1" t="str">
        <v>N/A</v>
      </c>
      <c r="U14" s="1" t="str">
        <v>Planning &amp; Pre-Construction Processes, All</v>
      </c>
      <c r="V14" s="1" t="str">
        <v>Local Government, MPO, RPO, State DOT, Tribal Government, Other, All</v>
      </c>
      <c r="W14" s="1" t="str">
        <v>Highway/Road, Ports, Transit, All</v>
      </c>
      <c r="X14" s="17"/>
    </row>
    <row r="15" spans="1:25" ht="144.75" customHeight="1">
      <c r="A15" s="27" t="str">
        <v>EconWorks</v>
      </c>
      <c r="B15" s="25" t="str">
        <v>This tool calculates the economic benefits of a project based on estimates from a database of case studies. Additional Wider Economic Benefits Analysis Tools complement the main tool, enabling users to incorporate the economic impacts of improved reliability, accessibility, and intermodal connectivity into their analysis.</v>
      </c>
      <c r="C15" s="25" t="str">
        <v>https://planningtools.transportation.org/13/econworks.html</v>
      </c>
      <c r="D15" s="25" t="str">
        <v xml:space="preserve">AASHTO  </v>
      </c>
      <c r="E15" s="25" t="str">
        <v>National</v>
      </c>
      <c r="F15" s="25" t="str">
        <v>All</v>
      </c>
      <c r="G15" s="25" t="str">
        <v>NA</v>
      </c>
      <c r="H15" s="25" t="str">
        <v>NA</v>
      </c>
      <c r="I15" s="25" t="str">
        <v>Planning &amp; Pre-Construction Processes, All</v>
      </c>
      <c r="J15" s="25" t="str">
        <v>Local Government, MPO, RPO, State DOT, Tribal Government, Other, All</v>
      </c>
      <c r="K15" s="25" t="str">
        <v>Active Transportation, Highway/Road, Ports, Rail, Transit, All</v>
      </c>
      <c r="M15" s="1" t="str">
        <v>Urban Opportunity Agenda</v>
      </c>
      <c r="N15" s="1" t="str">
        <v>The Urban Opportunity Agenda maps and calculator identify where poverty exists and what investments civic leaders can make across a portfolio of poverty reduction strategies that will create economic opportunities and strengthen communities.</v>
      </c>
      <c r="O15" s="1" t="str">
        <v>https://uoa.cnt.org/</v>
      </c>
      <c r="P15" s="1" t="str">
        <v>Center for Neighborhood Technology</v>
      </c>
      <c r="Q15" s="1" t="str">
        <v>National</v>
      </c>
      <c r="R15" s="1" t="str">
        <v>All</v>
      </c>
      <c r="S15" s="1" t="str">
        <v>x</v>
      </c>
      <c r="T15" s="1" t="str">
        <v>N/A</v>
      </c>
      <c r="U15" s="1" t="str">
        <v>Planning &amp; Pre-Construction Processes, All</v>
      </c>
      <c r="V15" s="1" t="str">
        <v>Local Government, MPO, RPO, State DOT, Tribal Government, Other, All</v>
      </c>
      <c r="W15" s="1" t="str">
        <v>Active Transportation, Highway/Road, Ports, Rail, Transit, All</v>
      </c>
      <c r="X15" s="17"/>
    </row>
    <row r="16" spans="1:25" ht="144.75" customHeight="1">
      <c r="A16" s="30" t="str">
        <v>ETOD Social Impact Calculator</v>
      </c>
      <c r="B16" s="29" t="str">
        <v>The calculator provides a broad swath of data from Cook County, including parking, jobs, public transportation, greenhouse gas emissions, building purchasing power, and bikesharing. It allows users to examine, quantify, and map the financial, social, and environmental benefits of ETOD projects.</v>
      </c>
      <c r="C16" s="29" t="str">
        <v>https://cnt.org/tools/etod-social-impact-calculator</v>
      </c>
      <c r="D16" s="29" t="str">
        <v>Center for Neighborhood Technology</v>
      </c>
      <c r="E16" s="29" t="str">
        <v>Cook County</v>
      </c>
      <c r="F16" s="29" t="str">
        <v>Urban</v>
      </c>
      <c r="G16" s="29" t="str">
        <v>x</v>
      </c>
      <c r="H16" s="29" t="str">
        <v>NA</v>
      </c>
      <c r="I16" s="29" t="str">
        <v>Community &amp; Stakeholder Engagement, Planning &amp; Pre-Construction Processes, All</v>
      </c>
      <c r="J16" s="29" t="str">
        <v>Local Government, MPO, State DOT, Tribal Government, Other, All</v>
      </c>
      <c r="K16" s="29" t="str">
        <v>Active Transportation, Highway/Road, Ports, Rail, Transit, All</v>
      </c>
      <c r="M16" s="1" t="str">
        <v>EconWorks</v>
      </c>
      <c r="N16" s="1" t="str">
        <v>This tool calculates the economic benefits of a project based on estimates from a database of case studies. Additional Wider Economic Benefits Analysis Tools complement the main tool, enabling users to incorporate the economic impacts of improved reliability, accessibility, and intermodal connectivity into their analysis.</v>
      </c>
      <c r="O16" s="1" t="str">
        <v>https://planningtools.transportation.org/13/econworks.html</v>
      </c>
      <c r="P16" s="1" t="str">
        <v xml:space="preserve">AASHTO  </v>
      </c>
      <c r="Q16" s="1" t="str">
        <v>National</v>
      </c>
      <c r="R16" s="1" t="str">
        <v>All</v>
      </c>
      <c r="S16" s="1" t="str">
        <v>NA</v>
      </c>
      <c r="T16" s="1" t="str">
        <v>NA</v>
      </c>
      <c r="U16" s="1" t="str">
        <v>Planning &amp; Pre-Construction Processes, All</v>
      </c>
      <c r="V16" s="1" t="str">
        <v>Local Government, MPO, RPO, State DOT, Tribal Government, Other, All</v>
      </c>
      <c r="W16" s="1" t="str">
        <v>Active Transportation, Highway/Road, Ports, Rail, Transit, All</v>
      </c>
      <c r="X16" s="17"/>
    </row>
    <row r="17" spans="1:24" ht="144.75" customHeight="1">
      <c r="A17" s="27" t="str">
        <v>SHIFT Calculator</v>
      </c>
      <c r="B17" s="25" t="str">
        <v>The SHIFT calculator enables users to estimate long-run (i.e., after 5 to 10 years) induced vehicle miles traveled (VMT) and emissions impacts from capacity expansions of large roadways in Metropolitan Statistical Areas (MSAs) or urbanized counties, based on existing lane mileage and vehicle miles traveled data from the Federal Highway Administration (FHWA).</v>
      </c>
      <c r="C17" s="25" t="str">
        <v>https://shift.rmi.org/</v>
      </c>
      <c r="D17" s="25" t="str">
        <v>RMI</v>
      </c>
      <c r="E17" s="25" t="str">
        <v>National</v>
      </c>
      <c r="F17" s="25" t="str">
        <v>Urban</v>
      </c>
      <c r="G17" s="25" t="str">
        <v>NA</v>
      </c>
      <c r="H17" s="25" t="str">
        <v>NA</v>
      </c>
      <c r="I17" s="25" t="str">
        <v>Planning &amp; Pre-Construction Processes, All</v>
      </c>
      <c r="J17" s="25" t="str">
        <v>Local Government, MPO, State DOT, Tribal Government, Other, All</v>
      </c>
      <c r="K17" s="25" t="str">
        <v>Active Transportation, Highway/Road, Ports, Rail, Transit, All</v>
      </c>
      <c r="M17" s="1" t="str">
        <v>ETOD Social Impact Calculator</v>
      </c>
      <c r="N17" s="1" t="str">
        <v>The calculator provides a broad swath of data from Cook County, including parking, jobs, public transportation, greenhouse gas emissions, building purchasing power, and bikesharing. It allows users to examine, quantify, and map the financial, social, and environmental benefits of ETOD projects.</v>
      </c>
      <c r="O17" s="1" t="str">
        <v>https://cnt.org/tools/etod-social-impact-calculator</v>
      </c>
      <c r="P17" s="1" t="str">
        <v>Center for Neighborhood Technology</v>
      </c>
      <c r="Q17" s="1" t="str">
        <v>Cook County</v>
      </c>
      <c r="R17" s="1" t="str">
        <v>Urban</v>
      </c>
      <c r="S17" s="1" t="str">
        <v>x</v>
      </c>
      <c r="T17" s="1" t="str">
        <v>NA</v>
      </c>
      <c r="U17" s="1" t="str">
        <v>Community &amp; Stakeholder Engagement, Planning &amp; Pre-Construction Processes, All</v>
      </c>
      <c r="V17" s="1" t="str">
        <v>Local Government, MPO, State DOT, Tribal Government, Other, All</v>
      </c>
      <c r="W17" s="1" t="str">
        <v>Active Transportation, Highway/Road, Ports, Rail, Transit, All</v>
      </c>
      <c r="X17" s="17"/>
    </row>
    <row r="18" spans="1:24" ht="144.75" customHeight="1">
      <c r="A18" s="30" t="str">
        <v>Green Values Stormwater Management Calculator</v>
      </c>
      <c r="B18" s="29" t="str">
        <v>This calculator allows users to define one or more properties and then evaluate what combination of Green Infrastructure Best Management Practices (BMPs) meet the necessary volume capacity capture goal in a cost-effective way.</v>
      </c>
      <c r="C18" s="29" t="str">
        <v>https://greenvalues.cnt.org/</v>
      </c>
      <c r="D18" s="29" t="str">
        <v>Center for Neighborhood Technology</v>
      </c>
      <c r="E18" s="29" t="str">
        <v>National</v>
      </c>
      <c r="F18" s="29" t="str">
        <v>All</v>
      </c>
      <c r="G18" s="29" t="str">
        <v>NA</v>
      </c>
      <c r="H18" s="29" t="str">
        <v>NA</v>
      </c>
      <c r="I18" s="29" t="str">
        <v>Planning &amp; Pre-Construction Processes, All</v>
      </c>
      <c r="J18" s="29" t="str">
        <v>Local Government, MPO, RPO, State DOT, Tribal Government, Other, All</v>
      </c>
      <c r="K18" s="29" t="str">
        <v>Active Transportation, Highway/Road, Ports, Rail, Transit, All</v>
      </c>
      <c r="M18" s="1" t="str">
        <v>SHIFT Calculator</v>
      </c>
      <c r="N18" s="1" t="str">
        <v>The SHIFT calculator enables users to estimate long-run (i.e., after 5 to 10 years) induced vehicle miles traveled (VMT) and emissions impacts from capacity expansions of large roadways in Metropolitan Statistical Areas (MSAs) or urbanized counties, based on existing lane mileage and vehicle miles traveled data from the Federal Highway Administration (FHWA).</v>
      </c>
      <c r="O18" s="1" t="str">
        <v>https://shift.rmi.org/</v>
      </c>
      <c r="P18" s="1" t="str">
        <v>RMI</v>
      </c>
      <c r="Q18" s="1" t="str">
        <v>National</v>
      </c>
      <c r="R18" s="1" t="str">
        <v>Urban</v>
      </c>
      <c r="S18" s="1" t="str">
        <v>NA</v>
      </c>
      <c r="T18" s="1" t="str">
        <v>NA</v>
      </c>
      <c r="U18" s="1" t="str">
        <v>Planning &amp; Pre-Construction Processes, All</v>
      </c>
      <c r="V18" s="1" t="str">
        <v>Local Government, MPO, State DOT, Tribal Government, Other, All</v>
      </c>
      <c r="W18" s="1" t="str">
        <v>Active Transportation, Highway/Road, Ports, Rail, Transit, All</v>
      </c>
      <c r="X18" s="17"/>
    </row>
    <row r="19" spans="1:24" ht="145.5" customHeight="1">
      <c r="M19" s="1" t="str">
        <v>Green Values Stormwater Management Calculator</v>
      </c>
      <c r="N19" s="1" t="str">
        <v>This calculator allows users to define one or more properties and then evaluate what combination of Green Infrastructure Best Management Practices (BMPs) meet the necessary volume capacity capture goal in a cost-effective way.</v>
      </c>
      <c r="O19" s="1" t="str">
        <v>https://greenvalues.cnt.org/</v>
      </c>
      <c r="P19" s="1" t="str">
        <v>Center for Neighborhood Technology</v>
      </c>
      <c r="Q19" s="1" t="str">
        <v>National</v>
      </c>
      <c r="R19" s="1" t="str">
        <v>All</v>
      </c>
      <c r="S19" s="1" t="str">
        <v>NA</v>
      </c>
      <c r="T19" s="1" t="str">
        <v>NA</v>
      </c>
      <c r="U19" s="1" t="str">
        <v>Planning &amp; Pre-Construction Processes, All</v>
      </c>
      <c r="V19" s="1" t="str">
        <v>Local Government, MPO, RPO, State DOT, Tribal Government, Other, All</v>
      </c>
      <c r="W19" s="1" t="str">
        <v>Active Transportation, Highway/Road, Ports, Rail, Transit, All</v>
      </c>
      <c r="X19" s="17"/>
    </row>
    <row r="20" spans="1:24" ht="145.5" customHeight="1">
      <c r="X20" s="17"/>
    </row>
    <row r="21" spans="1:24" ht="145.5" customHeight="1">
      <c r="X21" s="17"/>
    </row>
    <row r="22" spans="1:24" ht="145.5" customHeight="1">
      <c r="X22" s="17"/>
    </row>
    <row r="23" spans="1:24" ht="145.5" customHeight="1">
      <c r="X23" s="17"/>
    </row>
    <row r="24" spans="1:24" ht="145.5" customHeight="1">
      <c r="X24" s="17"/>
    </row>
    <row r="25" spans="1:24" ht="145.5" customHeight="1">
      <c r="X25" s="17"/>
    </row>
    <row r="26" spans="1:24" ht="145.5" customHeight="1">
      <c r="X26" s="17"/>
    </row>
  </sheetData>
  <sheetProtection algorithmName="SHA-512" hashValue="2wXPITwQz1u0JXsno1xXpF3Gy7V+QvYKyBwf0cZEvat6jnIyS8S57czFIfMrs/9pFt/eJFv7bidpgTeq3JE7Rw==" saltValue="qlHfruAr+rhKsW1aPZm31Q==" spinCount="100000" sheet="1" objects="1" scenarios="1"/>
  <protectedRanges>
    <protectedRange sqref="A5:B7" name="Range1"/>
  </protectedRanges>
  <mergeCells count="3">
    <mergeCell ref="A4:D4"/>
    <mergeCell ref="B1:D1"/>
    <mergeCell ref="A1:A2"/>
  </mergeCells>
  <dataValidations count="4">
    <dataValidation type="list" allowBlank="1" showInputMessage="1" showErrorMessage="1" sqref="I7" xr:uid="{62B31FAB-B0B0-449A-8B7D-58FBB3325C3E}">
      <formula1>$P$28:$P$32</formula1>
    </dataValidation>
    <dataValidation type="list" allowBlank="1" showInputMessage="1" showErrorMessage="1" sqref="B6" xr:uid="{DBDB69FD-DC7A-4816-ACE1-5BB02BB2F9C1}">
      <formula1>$M$6:$S$6</formula1>
    </dataValidation>
    <dataValidation type="list" allowBlank="1" showInputMessage="1" showErrorMessage="1" sqref="B7" xr:uid="{8A6787B2-5F48-4BB0-9683-9E8CE50880C6}">
      <formula1>$M$8:$R$8</formula1>
    </dataValidation>
    <dataValidation type="list" allowBlank="1" showInputMessage="1" showErrorMessage="1" sqref="B5" xr:uid="{A36EF3D0-1E9F-4898-8DF2-EE0D03A8975A}">
      <formula1>$M$4:$N$4</formula1>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4B1D5-339F-462A-832E-6851F3BE41F9}">
  <dimension ref="A1:Y48"/>
  <sheetViews>
    <sheetView workbookViewId="0">
      <selection activeCell="B2" sqref="B2"/>
    </sheetView>
  </sheetViews>
  <sheetFormatPr defaultColWidth="8.7265625" defaultRowHeight="14.5"/>
  <cols>
    <col min="1" max="1" width="32.1796875" style="1" customWidth="1"/>
    <col min="2" max="2" width="64.54296875" style="1" customWidth="1"/>
    <col min="3" max="3" width="22.54296875" style="1" customWidth="1"/>
    <col min="4" max="4" width="28.453125" style="1" customWidth="1"/>
    <col min="5" max="5" width="12.54296875" style="1" customWidth="1"/>
    <col min="6" max="6" width="17.453125" style="1" customWidth="1"/>
    <col min="7" max="7" width="9.7265625" style="1" customWidth="1"/>
    <col min="8" max="8" width="11.7265625" style="1" customWidth="1"/>
    <col min="9" max="9" width="29" style="1" customWidth="1"/>
    <col min="10" max="10" width="32.1796875" style="1" customWidth="1"/>
    <col min="11" max="11" width="26.81640625" style="1" customWidth="1"/>
    <col min="12" max="24" width="8.7265625" style="1" hidden="1" customWidth="1"/>
    <col min="25" max="28" width="8.7265625" style="1" customWidth="1"/>
    <col min="29" max="16384" width="8.7265625" style="1"/>
  </cols>
  <sheetData>
    <row r="1" spans="1:25" ht="139.5" customHeight="1">
      <c r="A1" s="63"/>
      <c r="B1" s="64" t="s">
        <v>89</v>
      </c>
      <c r="C1" s="63"/>
      <c r="D1" s="63"/>
      <c r="E1" s="7"/>
      <c r="F1" s="7"/>
      <c r="G1" s="7"/>
      <c r="H1" s="7"/>
      <c r="I1" s="7"/>
      <c r="J1" s="7"/>
      <c r="M1" s="16" t="s">
        <v>43</v>
      </c>
      <c r="N1" s="16"/>
      <c r="O1" s="16"/>
      <c r="P1" s="16"/>
      <c r="Q1" s="16"/>
      <c r="R1" s="16"/>
      <c r="S1" s="16"/>
      <c r="T1" s="16"/>
      <c r="U1" s="16"/>
      <c r="V1" s="16"/>
      <c r="W1" s="16"/>
    </row>
    <row r="2" spans="1:25" ht="13.5" customHeight="1">
      <c r="A2" s="63"/>
      <c r="B2" s="33" t="str">
        <f>HYPERLINK("#'Instructions '!A1", "Return to Template Instructions.")</f>
        <v>Return to Template Instructions.</v>
      </c>
      <c r="C2" s="7"/>
      <c r="D2" s="7"/>
      <c r="E2" s="7"/>
      <c r="F2" s="7"/>
      <c r="G2" s="7"/>
      <c r="H2" s="7"/>
      <c r="I2" s="7"/>
      <c r="J2" s="7"/>
      <c r="M2" s="16"/>
      <c r="N2" s="16"/>
      <c r="O2" s="16"/>
      <c r="P2" s="16"/>
      <c r="Q2" s="16"/>
      <c r="R2" s="16"/>
      <c r="S2" s="16"/>
      <c r="T2" s="16"/>
      <c r="U2" s="16"/>
      <c r="V2" s="16"/>
      <c r="W2" s="16"/>
    </row>
    <row r="3" spans="1:25" ht="13.5" customHeight="1">
      <c r="A3" s="7"/>
      <c r="B3" s="7"/>
      <c r="C3" s="7"/>
      <c r="D3" s="7"/>
      <c r="E3" s="7"/>
      <c r="F3" s="7"/>
      <c r="G3" s="7"/>
      <c r="H3" s="7"/>
      <c r="I3" s="7"/>
      <c r="J3" s="7"/>
      <c r="M3" s="16"/>
      <c r="N3" s="16"/>
      <c r="O3" s="16"/>
      <c r="P3" s="16"/>
      <c r="Q3" s="16"/>
      <c r="R3" s="16"/>
      <c r="S3" s="16"/>
      <c r="T3" s="16"/>
      <c r="U3" s="16"/>
      <c r="V3" s="16"/>
      <c r="W3" s="16"/>
    </row>
    <row r="4" spans="1:25" ht="47.5" customHeight="1">
      <c r="A4" s="60" t="s">
        <v>44</v>
      </c>
      <c r="B4" s="61"/>
      <c r="C4" s="61"/>
      <c r="D4" s="61"/>
      <c r="M4" s="1" t="s">
        <v>45</v>
      </c>
      <c r="N4" s="1" t="s">
        <v>46</v>
      </c>
      <c r="O4" s="1" t="s">
        <v>47</v>
      </c>
      <c r="P4" s="1" t="s">
        <v>48</v>
      </c>
    </row>
    <row r="5" spans="1:25">
      <c r="A5" s="8" t="s">
        <v>49</v>
      </c>
      <c r="B5" s="2" t="s">
        <v>45</v>
      </c>
      <c r="C5" s="2"/>
      <c r="D5" s="11"/>
      <c r="E5" s="2"/>
      <c r="F5" s="2"/>
      <c r="G5" s="2"/>
      <c r="H5" s="2"/>
      <c r="I5" s="2"/>
    </row>
    <row r="6" spans="1:25" ht="43.5">
      <c r="A6" s="8" t="s">
        <v>50</v>
      </c>
      <c r="B6" s="2" t="s">
        <v>48</v>
      </c>
      <c r="C6" s="2"/>
      <c r="D6" s="11"/>
      <c r="E6" s="12"/>
      <c r="F6" s="2"/>
      <c r="G6" s="2"/>
      <c r="H6" s="2"/>
      <c r="I6" s="2"/>
      <c r="M6" s="1" t="s">
        <v>51</v>
      </c>
      <c r="N6" s="1" t="s">
        <v>52</v>
      </c>
      <c r="O6" s="1" t="s">
        <v>53</v>
      </c>
      <c r="P6" s="1" t="s">
        <v>54</v>
      </c>
      <c r="Q6" s="1" t="s">
        <v>55</v>
      </c>
      <c r="R6" s="1" t="s">
        <v>56</v>
      </c>
      <c r="S6" s="1" t="s">
        <v>48</v>
      </c>
    </row>
    <row r="7" spans="1:25" ht="15" thickBot="1">
      <c r="A7" s="4" t="s">
        <v>57</v>
      </c>
      <c r="B7" s="9" t="s">
        <v>48</v>
      </c>
      <c r="C7" s="9"/>
      <c r="D7" s="13"/>
      <c r="E7" s="2"/>
      <c r="F7" s="2"/>
      <c r="G7" s="2"/>
      <c r="H7" s="2"/>
      <c r="I7" s="2"/>
    </row>
    <row r="8" spans="1:25" ht="16.5" customHeight="1">
      <c r="M8" s="1" t="s">
        <v>58</v>
      </c>
      <c r="N8" s="1" t="s">
        <v>59</v>
      </c>
      <c r="O8" s="1" t="s">
        <v>60</v>
      </c>
      <c r="P8" s="1" t="s">
        <v>61</v>
      </c>
      <c r="Q8" s="1" t="s">
        <v>62</v>
      </c>
      <c r="R8" s="1" t="s">
        <v>48</v>
      </c>
    </row>
    <row r="10" spans="1:25" ht="41.5" customHeight="1" thickBot="1">
      <c r="A10" s="23" t="s">
        <v>63</v>
      </c>
      <c r="B10" s="23" t="s">
        <v>64</v>
      </c>
      <c r="C10" s="23" t="s">
        <v>65</v>
      </c>
      <c r="D10" s="23" t="s">
        <v>66</v>
      </c>
      <c r="E10" s="23" t="s">
        <v>67</v>
      </c>
      <c r="F10" s="23" t="s">
        <v>68</v>
      </c>
      <c r="G10" s="23" t="s">
        <v>69</v>
      </c>
      <c r="H10" s="23" t="s">
        <v>70</v>
      </c>
      <c r="I10" s="23" t="s">
        <v>71</v>
      </c>
      <c r="J10" s="23" t="s">
        <v>72</v>
      </c>
      <c r="K10" s="23" t="s">
        <v>73</v>
      </c>
      <c r="M10" s="14" t="s">
        <v>90</v>
      </c>
    </row>
    <row r="11" spans="1:25" ht="144.75" customHeight="1" thickBot="1">
      <c r="A11" s="26" t="str" cm="1">
        <f t="array" ref="A11:K12">_xlfn._xlws.FILTER($M$12:$W$31,ISNUMBER(SEARCH($B$5,$U$12:$U$31))*ISNUMBER(SEARCH($B$6,$V$12:$V$31))*ISNUMBER(SEARCH($B$7,$W$12:$W$31)))</f>
        <v>Climate and Economic Justice Screening Tool (CEJST)</v>
      </c>
      <c r="B11" s="25" t="str">
        <v>The tool has an interactive map, drawing from indicators that identify communities experiencing  burdens across eight categories. The tool is recommended to be used by RCN applicants to determine if their project area is considered a disadvantaged community.</v>
      </c>
      <c r="C11" s="25" t="str">
        <v>https://screeningtool.geoplatform.gov/en/</v>
      </c>
      <c r="D11" s="25" t="str">
        <v>Council on Environmental Quality</v>
      </c>
      <c r="E11" s="25" t="str">
        <v>National</v>
      </c>
      <c r="F11" s="25" t="str">
        <v>All</v>
      </c>
      <c r="G11" s="25" t="str">
        <v>x</v>
      </c>
      <c r="H11" s="25">
        <v>2022</v>
      </c>
      <c r="I11" s="25" t="str">
        <v>Community &amp; Stakeholder Engagement, Planning &amp; Pre-Construction Processes, All</v>
      </c>
      <c r="J11" s="25" t="str">
        <v>Local Government, MPO, RPO, State DOT, Tribal Government, Other, All</v>
      </c>
      <c r="K11" s="25" t="str">
        <v>Active Transportation, Highway/Road, Ports, Rail, Transit, All</v>
      </c>
      <c r="M11" s="10" t="s">
        <v>63</v>
      </c>
      <c r="N11" s="10" t="s">
        <v>64</v>
      </c>
      <c r="O11" s="10" t="s">
        <v>65</v>
      </c>
      <c r="P11" s="10" t="s">
        <v>66</v>
      </c>
      <c r="Q11" s="10" t="s">
        <v>67</v>
      </c>
      <c r="R11" s="10" t="s">
        <v>68</v>
      </c>
      <c r="S11" s="10" t="s">
        <v>69</v>
      </c>
      <c r="T11" s="10" t="s">
        <v>70</v>
      </c>
      <c r="U11" s="10" t="s">
        <v>71</v>
      </c>
      <c r="V11" s="10" t="s">
        <v>72</v>
      </c>
      <c r="W11" s="10" t="s">
        <v>73</v>
      </c>
      <c r="X11" s="5"/>
      <c r="Y11" s="5"/>
    </row>
    <row r="12" spans="1:25" ht="144.75" customHeight="1" thickBot="1">
      <c r="A12" s="28" t="str">
        <v>Screening Tool for Equity Analysis of Projects (STEAP)</v>
      </c>
      <c r="B12" s="29" t="str">
        <v>This interactive mapping allows rapid screening of potential project locations anywhere in the United States to support Title VI, environmental justice, and other socioeconomic data analyses. It provides estimates of the socioeconomic characteristics of the resident population surrounding a project location, using 2017-2021 American Community Survey 5-Year Estimates.</v>
      </c>
      <c r="C12" s="29" t="str">
        <v>https://maps.dot.gov/fhwa/steap/</v>
      </c>
      <c r="D12" s="29" t="str">
        <v>FHWA</v>
      </c>
      <c r="E12" s="29" t="str">
        <v>National</v>
      </c>
      <c r="F12" s="29" t="str">
        <v>All</v>
      </c>
      <c r="G12" s="29" t="str">
        <v>x</v>
      </c>
      <c r="H12" s="29" t="str">
        <v>N/A</v>
      </c>
      <c r="I12" s="29" t="str">
        <v>Community &amp; Stakeholder Engagement, Planning &amp; Pre-Construction Processes, All</v>
      </c>
      <c r="J12" s="29" t="str">
        <v>Local Government, MPO, RPO, State DOT, Tribal Government, Other, All</v>
      </c>
      <c r="K12" s="29" t="str">
        <v>Active Transportation, Highway/Road, Ports, Rail, Transit, All</v>
      </c>
      <c r="M12" s="1" t="str" cm="1">
        <f t="array" ref="M12:W48">_xlfn._xlws.FILTER(All!$B2:'All'!$L$70,ISNUMBER(SEARCH($M$10,All!$M$2:'All'!$M$70)))</f>
        <v>ITS Deployment Evaluation</v>
      </c>
      <c r="N12" s="1" t="str">
        <v>This resource center helps to provide decision support data for Intelligent Transportation Systems (ITS) decision-making. It includes data on the benefits of safety, mobility, efficiency, productivity, energy and environmental impacts, and customer satisfaction, as well as data on both capital and operations and maintenance costs. It also maps and visualizes the data.</v>
      </c>
      <c r="O12" s="1" t="str">
        <v>https://www.itskrs.its.dot.gov/</v>
      </c>
      <c r="P12" s="1" t="str">
        <v>Intelligent Transportation Systems Joint Program Office</v>
      </c>
      <c r="Q12" s="1" t="str">
        <v>National</v>
      </c>
      <c r="R12" s="1" t="str">
        <v>All</v>
      </c>
      <c r="S12" s="1" t="str">
        <v>NA</v>
      </c>
      <c r="T12" s="1" t="str">
        <v>N/A</v>
      </c>
      <c r="U12" s="1" t="str">
        <v>Planning &amp; Pre-Construction Processes, All</v>
      </c>
      <c r="V12" s="1" t="str">
        <v>Local Government, MPO, RPO, State DOT, Tribal Government, Other, All</v>
      </c>
      <c r="W12" s="1" t="str">
        <v>Active Transportation, Highway/Road, Ports, Rail, Transit, All</v>
      </c>
      <c r="X12" s="17"/>
    </row>
    <row r="13" spans="1:25" ht="144.75" customHeight="1" thickBot="1">
      <c r="A13" s="26"/>
      <c r="B13" s="25"/>
      <c r="C13" s="25"/>
      <c r="D13" s="25"/>
      <c r="E13" s="25"/>
      <c r="F13" s="25"/>
      <c r="G13" s="25"/>
      <c r="H13" s="25"/>
      <c r="I13" s="25"/>
      <c r="J13" s="25"/>
      <c r="K13" s="25"/>
      <c r="M13" s="1" t="str">
        <v>FIRST</v>
      </c>
      <c r="N13" s="1" t="str">
        <v>This query tool allows a user to construct customized queries from the Fatality Analysis Reporting System (FARS) and from the Crash Report Sampling System (CRSS), focusing on data about fatalities and injuries.</v>
      </c>
      <c r="O13" s="1" t="str">
        <v>https://cdan.dot.gov/query</v>
      </c>
      <c r="P13" s="1" t="str">
        <v>NHTSA</v>
      </c>
      <c r="Q13" s="1" t="str">
        <v>National</v>
      </c>
      <c r="R13" s="1" t="str">
        <v>All</v>
      </c>
      <c r="S13" s="1" t="str">
        <v>NA</v>
      </c>
      <c r="T13" s="1" t="str">
        <v>N/A</v>
      </c>
      <c r="U13" s="1" t="str">
        <v>Planning &amp; Pre-Construction Processes, All</v>
      </c>
      <c r="V13" s="1" t="str">
        <v>Local Government, MPO, RPO, State DOT, Tribal Government, Other, All</v>
      </c>
      <c r="W13" s="1" t="str">
        <v>Active Transportation, Highway/Road, All</v>
      </c>
      <c r="X13" s="17"/>
    </row>
    <row r="14" spans="1:25" ht="144.75" customHeight="1">
      <c r="A14" s="30"/>
      <c r="B14" s="29"/>
      <c r="C14" s="29"/>
      <c r="D14" s="29"/>
      <c r="E14" s="29"/>
      <c r="F14" s="29"/>
      <c r="G14" s="29"/>
      <c r="H14" s="29"/>
      <c r="I14" s="29"/>
      <c r="J14" s="29"/>
      <c r="K14" s="29"/>
      <c r="M14" s="1" t="str">
        <v>Climate and Economic Justice Screening Tool (CEJST)</v>
      </c>
      <c r="N14" s="1" t="str">
        <v>The tool has an interactive map, drawing from indicators that identify communities experiencing  burdens across eight categories. The tool is recommended to be used by RCN applicants to determine if their project area is considered a disadvantaged community.</v>
      </c>
      <c r="O14" s="1" t="str">
        <v>https://screeningtool.geoplatform.gov/en/</v>
      </c>
      <c r="P14" s="1" t="str">
        <v>Council on Environmental Quality</v>
      </c>
      <c r="Q14" s="1" t="str">
        <v>National</v>
      </c>
      <c r="R14" s="1" t="str">
        <v>All</v>
      </c>
      <c r="S14" s="1" t="str">
        <v>x</v>
      </c>
      <c r="T14" s="1">
        <v>2022</v>
      </c>
      <c r="U14" s="1" t="str">
        <v>Community &amp; Stakeholder Engagement, Planning &amp; Pre-Construction Processes, All</v>
      </c>
      <c r="V14" s="1" t="str">
        <v>Local Government, MPO, RPO, State DOT, Tribal Government, Other, All</v>
      </c>
      <c r="W14" s="1" t="str">
        <v>Active Transportation, Highway/Road, Ports, Rail, Transit, All</v>
      </c>
      <c r="X14" s="17"/>
    </row>
    <row r="15" spans="1:25" ht="144.75" customHeight="1">
      <c r="A15" s="27"/>
      <c r="B15" s="25"/>
      <c r="C15" s="25"/>
      <c r="D15" s="25"/>
      <c r="E15" s="25"/>
      <c r="F15" s="25"/>
      <c r="G15" s="25"/>
      <c r="H15" s="25"/>
      <c r="I15" s="25"/>
      <c r="J15" s="25"/>
      <c r="K15" s="25"/>
      <c r="M15" s="1" t="str">
        <v>Screening Tool for Equity Analysis of Projects (STEAP)</v>
      </c>
      <c r="N15" s="1" t="str">
        <v>This interactive mapping allows rapid screening of potential project locations anywhere in the United States to support Title VI, environmental justice, and other socioeconomic data analyses. It provides estimates of the socioeconomic characteristics of the resident population surrounding a project location, using 2017-2021 American Community Survey 5-Year Estimates.</v>
      </c>
      <c r="O15" s="1" t="str">
        <v>https://maps.dot.gov/fhwa/steap/</v>
      </c>
      <c r="P15" s="1" t="str">
        <v>FHWA</v>
      </c>
      <c r="Q15" s="1" t="str">
        <v>National</v>
      </c>
      <c r="R15" s="1" t="str">
        <v>All</v>
      </c>
      <c r="S15" s="1" t="str">
        <v>x</v>
      </c>
      <c r="T15" s="1" t="str">
        <v>N/A</v>
      </c>
      <c r="U15" s="1" t="str">
        <v>Community &amp; Stakeholder Engagement, Planning &amp; Pre-Construction Processes, All</v>
      </c>
      <c r="V15" s="1" t="str">
        <v>Local Government, MPO, RPO, State DOT, Tribal Government, Other, All</v>
      </c>
      <c r="W15" s="1" t="str">
        <v>Active Transportation, Highway/Road, Ports, Rail, Transit, All</v>
      </c>
      <c r="X15" s="17"/>
    </row>
    <row r="16" spans="1:25" ht="144.75" customHeight="1">
      <c r="A16" s="30"/>
      <c r="B16" s="29"/>
      <c r="C16" s="29"/>
      <c r="D16" s="29"/>
      <c r="E16" s="29"/>
      <c r="F16" s="29"/>
      <c r="G16" s="29"/>
      <c r="H16" s="29"/>
      <c r="I16" s="29"/>
      <c r="J16" s="29"/>
      <c r="K16" s="29"/>
      <c r="M16" s="1" t="str">
        <v>EnviroAtlas</v>
      </c>
      <c r="N16" s="1" t="str">
        <v>EnviroAtlas provides geospatial data, easy-to-use tools, and other resources related to ecosystem services, their chemical and non-chemical stressors, and human health.</v>
      </c>
      <c r="O16" s="1" t="str">
        <v>https://enviroatlas.epa.gov/enviroatlas/interactivemap/</v>
      </c>
      <c r="P16" s="1" t="str">
        <v>EPA</v>
      </c>
      <c r="Q16" s="1" t="str">
        <v>National</v>
      </c>
      <c r="R16" s="1" t="str">
        <v>All</v>
      </c>
      <c r="S16" s="1" t="str">
        <v>NA</v>
      </c>
      <c r="T16" s="1" t="str">
        <v>N/A</v>
      </c>
      <c r="U16" s="1" t="str">
        <v>Project &amp; Grant Management, Planning &amp; Pre-Construction Processes, All</v>
      </c>
      <c r="V16" s="1" t="str">
        <v>Local Government, MPO, RPO, State DOT, Tribal Government, Other, All</v>
      </c>
      <c r="W16" s="1" t="str">
        <v>Active Transportation, Highway/Road, Ports, Rail, Transit, All</v>
      </c>
      <c r="X16" s="17"/>
    </row>
    <row r="17" spans="1:24" ht="144.75" customHeight="1">
      <c r="A17" s="27"/>
      <c r="B17" s="25"/>
      <c r="C17" s="25"/>
      <c r="D17" s="25"/>
      <c r="E17" s="25"/>
      <c r="F17" s="25"/>
      <c r="G17" s="25"/>
      <c r="H17" s="25"/>
      <c r="I17" s="25"/>
      <c r="J17" s="25"/>
      <c r="K17" s="25"/>
      <c r="M17" s="1" t="str">
        <v>Equitable Transportation Community (ETC) Explorer</v>
      </c>
      <c r="N17" s="1" t="str">
        <v>This interactive web application uses 2020 Census tracts and data to explore the cumulative burden that communities experience as a result of underinvestment in transportation, highlighting five components: Transportation Insecurity, Climate and Disaster Risk Burden, Environmental Burden, Health Vulnerability, and Social Vulnerability. The ETC is meant to complement the Climate and Economic Justice Screening Tool (CEJST) and allow users deeper insight into transportation disadvantage.</v>
      </c>
      <c r="O17" s="1" t="str">
        <v>https://experience.arcgis.com/experience/0920984aa80a4362b8778d779b090723/page/ETC-Explorer---Homepage/</v>
      </c>
      <c r="P17" s="1" t="str">
        <v>USDOT</v>
      </c>
      <c r="Q17" s="1" t="str">
        <v>National</v>
      </c>
      <c r="R17" s="1" t="str">
        <v>All</v>
      </c>
      <c r="S17" s="1" t="str">
        <v>X</v>
      </c>
      <c r="T17" s="1">
        <v>2023</v>
      </c>
      <c r="U17" s="1" t="str">
        <v>Planning &amp; Pre-Construction Processes, All</v>
      </c>
      <c r="V17" s="1" t="str">
        <v>Local Government, MPO, RPO, State DOT, Tribal Government, Other, All</v>
      </c>
      <c r="W17" s="1" t="str">
        <v>Active Transportation, Highway/Road, Ports, Rail, Transit, All</v>
      </c>
      <c r="X17" s="17"/>
    </row>
    <row r="18" spans="1:24" ht="144.75" customHeight="1">
      <c r="A18" s="30"/>
      <c r="B18" s="29"/>
      <c r="C18" s="29"/>
      <c r="D18" s="29"/>
      <c r="E18" s="29"/>
      <c r="F18" s="29"/>
      <c r="G18" s="29"/>
      <c r="H18" s="29"/>
      <c r="I18" s="29"/>
      <c r="J18" s="29"/>
      <c r="K18" s="29"/>
      <c r="M18" s="1" t="str">
        <v>EJScreen</v>
      </c>
      <c r="N18" s="1" t="str">
        <v>EPA's environmental justice mapping and screening tool  provides a nationally consistent dataset and approach for combining environmental and demographic socioeconomic indicators.</v>
      </c>
      <c r="O18" s="1" t="str">
        <v>https://www.epa.gov/ejscreen</v>
      </c>
      <c r="P18" s="1" t="str">
        <v>US EPA</v>
      </c>
      <c r="Q18" s="1" t="str">
        <v>National</v>
      </c>
      <c r="R18" s="1" t="str">
        <v>All</v>
      </c>
      <c r="S18" s="1" t="str">
        <v>X</v>
      </c>
      <c r="T18" s="1">
        <v>2023</v>
      </c>
      <c r="U18" s="1" t="str">
        <v>Planning &amp; Pre-Construction Processes, All</v>
      </c>
      <c r="V18" s="1" t="str">
        <v>Local Government, MPO, RPO, State DOT, Tribal Government, Other, All</v>
      </c>
      <c r="W18" s="1" t="str">
        <v>Active Transportation, Highway/Road, Ports, Rail, Transit, All</v>
      </c>
      <c r="X18" s="17"/>
    </row>
    <row r="19" spans="1:24" ht="144.75" customHeight="1">
      <c r="A19" s="27"/>
      <c r="B19" s="25"/>
      <c r="C19" s="25"/>
      <c r="D19" s="25"/>
      <c r="E19" s="25"/>
      <c r="F19" s="25"/>
      <c r="G19" s="25"/>
      <c r="H19" s="25"/>
      <c r="I19" s="25"/>
      <c r="J19" s="25"/>
      <c r="K19" s="25"/>
      <c r="M19" s="1" t="str">
        <v>Access to Jobs and Workers Via Transit Tool</v>
      </c>
      <c r="N19" s="1" t="str">
        <v>This free geospatial data resource and web mapping tool is designed to compare the accessibility of neighborhoods via public transit service. Indicators also summarize accessibility to jobs as well as accessibility by workers, households, and population. Coverage is limited to metropolitan regions served by transit agencies that share their service data in a standard format called GTFS.</v>
      </c>
      <c r="O19" s="1" t="str">
        <v>https://epa.maps.arcgis.com/home/webmap/viewer.html?webmap=3bffc086a9b34928a632ab6c8530ebcf</v>
      </c>
      <c r="P19" s="1" t="str">
        <v>US EPA</v>
      </c>
      <c r="Q19" s="1" t="str">
        <v>National</v>
      </c>
      <c r="R19" s="1" t="str">
        <v>Urban</v>
      </c>
      <c r="S19" s="1" t="str">
        <v>x</v>
      </c>
      <c r="T19" s="1" t="str">
        <v>N/A</v>
      </c>
      <c r="U19" s="1" t="str">
        <v>Planning &amp; Pre-Construction Processes, All</v>
      </c>
      <c r="V19" s="1" t="str">
        <v>Local Government, MPO, State DOT, Tribal Government, Other, All</v>
      </c>
      <c r="W19" s="1" t="str">
        <v>Active Transportation, Highway/Road, Ports, Rail, Transit, All</v>
      </c>
      <c r="X19" s="17"/>
    </row>
    <row r="20" spans="1:24" ht="144.75" customHeight="1">
      <c r="A20" s="30"/>
      <c r="B20" s="29"/>
      <c r="C20" s="29"/>
      <c r="D20" s="29"/>
      <c r="E20" s="29"/>
      <c r="F20" s="29"/>
      <c r="G20" s="29"/>
      <c r="H20" s="29"/>
      <c r="I20" s="29"/>
      <c r="J20" s="29"/>
      <c r="K20" s="29"/>
      <c r="M20" s="1" t="str">
        <v>CommunityViz</v>
      </c>
      <c r="N20" s="1" t="str">
        <v>CommunityViz plugs into ArcGIS-brand software from Esri and adds a large suite of extra functions, enabling a more specialized decision-making platform, including: tools for setting up alternative future scenarios and analyzing their effects; tools for making interactive three-dimensional (3D) models of real places as now and under future scenarios; and tools for communicating and explaining projects.</v>
      </c>
      <c r="O20" s="1" t="str">
        <v>https://communityviz.com/</v>
      </c>
      <c r="P20" s="1" t="str">
        <v>Community Viz</v>
      </c>
      <c r="Q20" s="1" t="str">
        <v>National</v>
      </c>
      <c r="R20" s="1" t="str">
        <v>All</v>
      </c>
      <c r="S20" s="1" t="str">
        <v>NA</v>
      </c>
      <c r="T20" s="1" t="str">
        <v>N/A</v>
      </c>
      <c r="U20" s="1" t="str">
        <v>Planning &amp; Pre-Construction Processes, All</v>
      </c>
      <c r="V20" s="1" t="str">
        <v>Local Government, MPO, RPO, State DOT, Tribal Government, Other, All</v>
      </c>
      <c r="W20" s="1" t="str">
        <v>Active Transportation, Highway/Road, Ports, Rail, Transit, All</v>
      </c>
      <c r="X20" s="17"/>
    </row>
    <row r="21" spans="1:24" ht="144.75" customHeight="1">
      <c r="A21" s="27"/>
      <c r="B21" s="25"/>
      <c r="C21" s="25"/>
      <c r="D21" s="25"/>
      <c r="E21" s="25"/>
      <c r="F21" s="25"/>
      <c r="G21" s="25"/>
      <c r="H21" s="25"/>
      <c r="I21" s="25"/>
      <c r="J21" s="25"/>
      <c r="K21" s="25"/>
      <c r="M21" s="1" t="str">
        <v>Where Matters</v>
      </c>
      <c r="N21" s="1" t="str">
        <v>This tool allows users to compare labor pool demographics, commute costs and emissions, and transit access across more than 380 US metro areas. These insights are designed to improve the site selection process.</v>
      </c>
      <c r="O21" s="1" t="str">
        <v>https://wherematters.us/</v>
      </c>
      <c r="P21" s="1" t="str">
        <v>Center for Neighborhood Technology</v>
      </c>
      <c r="Q21" s="1" t="str">
        <v>National</v>
      </c>
      <c r="R21" s="1" t="str">
        <v>Urban</v>
      </c>
      <c r="S21" s="1" t="str">
        <v>x</v>
      </c>
      <c r="T21" s="1" t="str">
        <v>N/A</v>
      </c>
      <c r="U21" s="1" t="str">
        <v>Planning &amp; Pre-Construction Processes, All</v>
      </c>
      <c r="V21" s="1" t="str">
        <v>Local Government, MPO, State DOT, Tribal Government, Other, All</v>
      </c>
      <c r="W21" s="1" t="str">
        <v>Active Transportation, Highway/Road, Ports, Rail, Transit, All</v>
      </c>
      <c r="X21" s="17"/>
    </row>
    <row r="22" spans="1:24" ht="144.75" customHeight="1">
      <c r="A22" s="30"/>
      <c r="B22" s="29"/>
      <c r="C22" s="29"/>
      <c r="D22" s="29"/>
      <c r="E22" s="29"/>
      <c r="F22" s="29"/>
      <c r="G22" s="29"/>
      <c r="H22" s="29"/>
      <c r="I22" s="29"/>
      <c r="J22" s="29"/>
      <c r="K22" s="29"/>
      <c r="M22" s="1" t="str">
        <v>Smart Location Mapping</v>
      </c>
      <c r="N22" s="1" t="str">
        <v>The EPA developed this tool for exploring how workplace location affects worker commute travel. It provides location efficiency scores for a user-entered address, as well as location efficiency data summarized at the block-group level. Other indictors include worker commute greenhouse gas emissions, mode share, vehicle miles traveled, and workplace accessibility via transit.</v>
      </c>
      <c r="O22" s="1" t="str">
        <v>https://epa.maps.arcgis.com/home/webmap/viewer.html?webmap=137d4e512249480c980e00807562da10</v>
      </c>
      <c r="P22" s="1" t="str">
        <v>US EPA</v>
      </c>
      <c r="Q22" s="1" t="str">
        <v>National</v>
      </c>
      <c r="R22" s="1" t="str">
        <v>All</v>
      </c>
      <c r="S22" s="1" t="str">
        <v>x</v>
      </c>
      <c r="T22" s="1" t="str">
        <v>N/A</v>
      </c>
      <c r="U22" s="1" t="str">
        <v>Planning &amp; Pre-Construction Processes, All</v>
      </c>
      <c r="V22" s="1" t="str">
        <v>Local Government, MPO, RPO, State DOT, Tribal Government, Other, All</v>
      </c>
      <c r="W22" s="1" t="str">
        <v>Active Transportation, Highway/Road, Ports, Rail, Transit, All</v>
      </c>
      <c r="X22" s="17"/>
    </row>
    <row r="23" spans="1:24" ht="144.75" customHeight="1">
      <c r="A23" s="27"/>
      <c r="B23" s="25"/>
      <c r="C23" s="25"/>
      <c r="D23" s="25"/>
      <c r="E23" s="25"/>
      <c r="F23" s="25"/>
      <c r="G23" s="25"/>
      <c r="H23" s="25"/>
      <c r="I23" s="25"/>
      <c r="J23" s="25"/>
      <c r="K23" s="25"/>
      <c r="M23" s="1" t="str">
        <v>Smart Location Calculator</v>
      </c>
      <c r="N23" s="1" t="str">
        <v>The Smart Location Calculator is a simple tool for exploring how workplace location affects worker commute travel. Indicators include worker commute mode-share, vehicle miles traveled, and workplace accessibility via transit. The data and research behind this tool, as well as a user guide, are available in the Resources section at the bottom of the page.</v>
      </c>
      <c r="O23" s="1" t="str">
        <v>https://www.slc.gsa.gov/slc/</v>
      </c>
      <c r="P23" s="1" t="str">
        <v>US EPA</v>
      </c>
      <c r="Q23" s="1" t="str">
        <v>National</v>
      </c>
      <c r="R23" s="1" t="str">
        <v>All</v>
      </c>
      <c r="S23" s="1" t="str">
        <v>x</v>
      </c>
      <c r="T23" s="1">
        <v>2021</v>
      </c>
      <c r="U23" s="1" t="str">
        <v>Planning &amp; Pre-Construction Processes, All</v>
      </c>
      <c r="V23" s="1" t="str">
        <v>Local Government, MPO, RPO, State DOT, Tribal Government, Other, All</v>
      </c>
      <c r="W23" s="1" t="str">
        <v>Active Transportation, Highway/Road, Ports, Rail, Transit, All</v>
      </c>
      <c r="X23" s="17"/>
    </row>
    <row r="24" spans="1:24" ht="144.75" customHeight="1">
      <c r="A24" s="30"/>
      <c r="B24" s="29"/>
      <c r="C24" s="29"/>
      <c r="D24" s="29"/>
      <c r="E24" s="29"/>
      <c r="F24" s="29"/>
      <c r="G24" s="29"/>
      <c r="H24" s="29"/>
      <c r="I24" s="29"/>
      <c r="J24" s="29"/>
      <c r="K24" s="29"/>
      <c r="M24" s="1" t="str">
        <v>StreetLight Data</v>
      </c>
      <c r="N24" s="1" t="str">
        <v>StreetLight Data is an on-demand mobility analytics platform that takes big data from mobile devices to enable analyses like O/D matrices, travel time, and select link studies. The web-based platform also includes  the volume of trips over different periods of time, differences by day type, day part, data period and vehicle type, and identify trip time, length, speed and circuity and trip purpose. Users can create heatmaps and interactive visualizations, or export the output to CSVs.</v>
      </c>
      <c r="O24" s="1" t="str">
        <v>https://www.streetlightdata.com/</v>
      </c>
      <c r="P24" s="1" t="str">
        <v>StreetLight Data</v>
      </c>
      <c r="Q24" s="1" t="str">
        <v>National</v>
      </c>
      <c r="R24" s="1" t="str">
        <v>All</v>
      </c>
      <c r="S24" s="1" t="str">
        <v>NA</v>
      </c>
      <c r="T24" s="1" t="str">
        <v>N/A</v>
      </c>
      <c r="U24" s="1" t="str">
        <v>Planning &amp; Pre-Construction Processes, All</v>
      </c>
      <c r="V24" s="1" t="str">
        <v>Local Government, MPO, RPO, State DOT, Tribal Government, Other, All</v>
      </c>
      <c r="W24" s="1" t="str">
        <v>Active Transportation, Highway/Road, Ports, Rail, Transit, All</v>
      </c>
      <c r="X24" s="17"/>
    </row>
    <row r="25" spans="1:24" ht="144.75" customHeight="1">
      <c r="A25" s="27"/>
      <c r="B25" s="25"/>
      <c r="C25" s="25"/>
      <c r="D25" s="25"/>
      <c r="E25" s="25"/>
      <c r="F25" s="25"/>
      <c r="G25" s="25"/>
      <c r="H25" s="25"/>
      <c r="I25" s="25"/>
      <c r="J25" s="25"/>
      <c r="K25" s="25"/>
      <c r="M25" s="1" t="str">
        <v>Kepler.gl</v>
      </c>
      <c r="N25" s="1" t="str">
        <v>This open-source, web-based application is designed for visualizing geospatial data, including trip flows and group data, to enable users to view trip patterns across study areas.</v>
      </c>
      <c r="O25" s="1" t="str">
        <v>https://kepler.gl/</v>
      </c>
      <c r="P25" s="1" t="str">
        <v>Kepler.gl</v>
      </c>
      <c r="Q25" s="1" t="str">
        <v>National</v>
      </c>
      <c r="R25" s="1" t="str">
        <v>All</v>
      </c>
      <c r="S25" s="1" t="str">
        <v>NA</v>
      </c>
      <c r="T25" s="1" t="str">
        <v>N/A</v>
      </c>
      <c r="U25" s="1" t="str">
        <v>Planning &amp; Pre-Construction Processes, All</v>
      </c>
      <c r="V25" s="1" t="str">
        <v>Local Government, MPO, RPO, State DOT, Tribal Government, Other, All</v>
      </c>
      <c r="W25" s="1" t="str">
        <v>Active Transportation, Highway/Road, Ports, Rail, Transit, All</v>
      </c>
      <c r="X25" s="17"/>
    </row>
    <row r="26" spans="1:24" ht="144.75" customHeight="1">
      <c r="A26" s="30"/>
      <c r="B26" s="29"/>
      <c r="C26" s="29"/>
      <c r="D26" s="29"/>
      <c r="E26" s="29"/>
      <c r="F26" s="29"/>
      <c r="G26" s="29"/>
      <c r="H26" s="29"/>
      <c r="I26" s="29"/>
      <c r="J26" s="29"/>
      <c r="K26" s="29"/>
      <c r="M26" s="1" t="str">
        <v>TomTom Move</v>
      </c>
      <c r="N26" s="1" t="str">
        <v>This platform is designed to help city planners, traffic authorities, businesses and municipal agencies manage traffic, improve mobility and make location-informed decisions. It provides traffic analytics and mobility data in reports and data visualizations. A free trial is available.</v>
      </c>
      <c r="O26" s="1" t="str">
        <v>https://www.tomtom.com/products/tomtom-move/</v>
      </c>
      <c r="P26" s="1" t="str">
        <v>TomTom Move</v>
      </c>
      <c r="Q26" s="1" t="str">
        <v>National</v>
      </c>
      <c r="R26" s="1" t="str">
        <v>All</v>
      </c>
      <c r="S26" s="1" t="str">
        <v>NA</v>
      </c>
      <c r="T26" s="1" t="str">
        <v>N/A</v>
      </c>
      <c r="U26" s="1" t="str">
        <v>Planning &amp; Pre-Construction Processes, All</v>
      </c>
      <c r="V26" s="1" t="str">
        <v>Local Government, MPO, RPO, State DOT, Tribal Government, Other, All</v>
      </c>
      <c r="W26" s="1" t="str">
        <v>Active Transportation, Highway/Road, Ports, Rail, Transit, All</v>
      </c>
      <c r="X26" s="17"/>
    </row>
    <row r="27" spans="1:24" ht="144.75" customHeight="1">
      <c r="A27" s="27"/>
      <c r="B27" s="25"/>
      <c r="C27" s="25"/>
      <c r="D27" s="25"/>
      <c r="E27" s="25"/>
      <c r="F27" s="25"/>
      <c r="G27" s="25"/>
      <c r="H27" s="25"/>
      <c r="I27" s="25"/>
      <c r="J27" s="25"/>
      <c r="K27" s="25"/>
      <c r="M27" s="1" t="str">
        <v>TBEST</v>
      </c>
      <c r="N27" s="1" t="str">
        <v>This software includes modeling, planning, and analysis tools that integrate socioeconomic, land use, and transit network data. It is best known for scenario-based transit ridership estimation and analysis. Although TBEST is free, it requires an ArcGIS license.</v>
      </c>
      <c r="O27" s="1" t="str">
        <v>https://tbest.org/</v>
      </c>
      <c r="P27" s="1" t="str">
        <v>TBEST</v>
      </c>
      <c r="Q27" s="1" t="str">
        <v>National</v>
      </c>
      <c r="R27" s="1" t="str">
        <v>All</v>
      </c>
      <c r="S27" s="1" t="str">
        <v>NA</v>
      </c>
      <c r="T27" s="1" t="str">
        <v>N/A</v>
      </c>
      <c r="U27" s="1" t="str">
        <v>Planning &amp; Pre-Construction Processes, All</v>
      </c>
      <c r="V27" s="1" t="str">
        <v>Local Government, MPO, RPO, State DOT, Tribal Government, Other, All</v>
      </c>
      <c r="W27" s="1" t="str">
        <v>Active Transportation, Highway/Road, Ports, Rail, Transit, All</v>
      </c>
    </row>
    <row r="28" spans="1:24" ht="144.75" customHeight="1">
      <c r="A28" s="30"/>
      <c r="B28" s="29"/>
      <c r="C28" s="29"/>
      <c r="D28" s="29"/>
      <c r="E28" s="29"/>
      <c r="F28" s="29"/>
      <c r="G28" s="29"/>
      <c r="H28" s="29"/>
      <c r="I28" s="29"/>
      <c r="J28" s="29"/>
      <c r="K28" s="29"/>
      <c r="M28" s="1" t="str">
        <v>QGIS</v>
      </c>
      <c r="N28" s="1" t="str">
        <v>This is the leading open source and free GIS software.</v>
      </c>
      <c r="O28" s="1" t="str">
        <v>https://www.qgis.org/en/site/index.html</v>
      </c>
      <c r="P28" s="1" t="str">
        <v>QGIS</v>
      </c>
      <c r="Q28" s="1" t="str">
        <v>National</v>
      </c>
      <c r="R28" s="1" t="str">
        <v>All</v>
      </c>
      <c r="S28" s="1" t="str">
        <v>NA</v>
      </c>
      <c r="T28" s="1" t="str">
        <v>N/A</v>
      </c>
      <c r="U28" s="1" t="str">
        <v>Planning &amp; Pre-Construction Processes, All</v>
      </c>
      <c r="V28" s="1" t="str">
        <v>Local Government, MPO, RPO, State DOT, Tribal Government, Other, All</v>
      </c>
      <c r="W28" s="1" t="str">
        <v>Active Transportation, Highway/Road, Ports, Rail, Transit, All</v>
      </c>
    </row>
    <row r="29" spans="1:24" ht="144.75" customHeight="1">
      <c r="A29" s="27"/>
      <c r="B29" s="25"/>
      <c r="C29" s="25"/>
      <c r="D29" s="25"/>
      <c r="E29" s="25"/>
      <c r="F29" s="25"/>
      <c r="G29" s="25"/>
      <c r="H29" s="25"/>
      <c r="I29" s="25"/>
      <c r="J29" s="25"/>
      <c r="K29" s="25"/>
      <c r="M29" s="1" t="str">
        <v>OpenStreetMap</v>
      </c>
      <c r="N29" s="1" t="str">
        <v>This geographic database is updated and maintained by a community of volunteers via open collaboration. Contributors collect data from surveys,  aerial imagery, and other freely licensed geodata sources to provide a wide variety of data types for users.</v>
      </c>
      <c r="O29" s="1" t="str">
        <v>https://www.openstreetmap.org/</v>
      </c>
      <c r="P29" s="1" t="str">
        <v>OpenStreetMap</v>
      </c>
      <c r="Q29" s="1" t="str">
        <v>National</v>
      </c>
      <c r="R29" s="1" t="str">
        <v>All</v>
      </c>
      <c r="S29" s="1" t="str">
        <v>NA</v>
      </c>
      <c r="T29" s="1" t="str">
        <v>N/A</v>
      </c>
      <c r="U29" s="1" t="str">
        <v>Planning &amp; Pre-Construction Processes, All</v>
      </c>
      <c r="V29" s="1" t="str">
        <v>Local Government, MPO, RPO, State DOT, Tribal Government, Other, All</v>
      </c>
      <c r="W29" s="1" t="str">
        <v>Active Transportation, Highway/Road, Ports, Rail, Transit, All</v>
      </c>
    </row>
    <row r="30" spans="1:24" ht="144.75" customHeight="1">
      <c r="A30" s="30"/>
      <c r="B30" s="29"/>
      <c r="C30" s="29"/>
      <c r="D30" s="29"/>
      <c r="E30" s="29"/>
      <c r="F30" s="29"/>
      <c r="G30" s="29"/>
      <c r="H30" s="29"/>
      <c r="I30" s="29"/>
      <c r="J30" s="29"/>
      <c r="K30" s="29"/>
      <c r="M30" s="1" t="str">
        <v>Social Explorer</v>
      </c>
      <c r="N30" s="1" t="str">
        <v>This platform enables users to visualize and interact with data, and to create maps, charts, reports and downloads that help you reach your goals. It includes hundreds of thousands of built-in data indicators related to demography, economy, health, politics, environment, crime and more, and users can upload their own data. A free seven-day trial is available.</v>
      </c>
      <c r="O30" s="1" t="str">
        <v>https://www.socialexplorer.com/product</v>
      </c>
      <c r="P30" s="1" t="str">
        <v>Social Explorer</v>
      </c>
      <c r="Q30" s="1" t="str">
        <v>National</v>
      </c>
      <c r="R30" s="1" t="str">
        <v>All</v>
      </c>
      <c r="S30" s="1" t="str">
        <v>NA</v>
      </c>
      <c r="T30" s="1" t="str">
        <v>N/A</v>
      </c>
      <c r="U30" s="1" t="str">
        <v>Planning &amp; Pre-Construction Processes, All</v>
      </c>
      <c r="V30" s="1" t="str">
        <v>Local Government, MPO, RPO, State DOT, Tribal Government, Other, All</v>
      </c>
      <c r="W30" s="1" t="str">
        <v>Active Transportation, Highway/Road, Ports, Rail, Transit, All</v>
      </c>
    </row>
    <row r="31" spans="1:24">
      <c r="M31" s="1" t="str">
        <v>Housing and Transportation (H + T) Affordability Index</v>
      </c>
      <c r="N31" s="1" t="str">
        <v>This index incorporates both the cost of housing and the cost of transportation at the neighborhood level to assess a location's affordability.</v>
      </c>
      <c r="O31" s="1" t="str">
        <v>https://htaindex.cnt.org/</v>
      </c>
      <c r="P31" s="1" t="str">
        <v>Center for Neighborhood Technology</v>
      </c>
      <c r="Q31" s="1" t="str">
        <v>National</v>
      </c>
      <c r="R31" s="1" t="str">
        <v>All</v>
      </c>
      <c r="S31" s="1" t="str">
        <v>x</v>
      </c>
      <c r="T31" s="1">
        <v>2019</v>
      </c>
      <c r="U31" s="1" t="str">
        <v>Planning &amp; Pre-Construction Processes, All</v>
      </c>
      <c r="V31" s="1" t="str">
        <v>Local Government, MPO, RPO, State DOT, Tribal Government, Other, All</v>
      </c>
      <c r="W31" s="1" t="str">
        <v>Active Transportation, Highway/Road, Ports, Rail, Transit, All</v>
      </c>
    </row>
    <row r="32" spans="1:24">
      <c r="M32" s="1" t="str">
        <v>PTV Vissim</v>
      </c>
      <c r="N32" s="1" t="str">
        <v>PTV Vissim digitally reproduces the traffic patterns of all road users on a microscopic scale, enabling users to evaluate and optimize the performance of transport infrastructure, make data-based planning decisions, and proactively tackle challenges such as congestion, emissions, and the fair distribution of road space for different modes. It offers a free trial.</v>
      </c>
      <c r="O32" s="1" t="str">
        <v>https://www.ptvgroup.com/en-us/products/ptv-vissim</v>
      </c>
      <c r="P32" s="1" t="str">
        <v>PTV Group</v>
      </c>
      <c r="Q32" s="1" t="str">
        <v>National</v>
      </c>
      <c r="R32" s="1" t="str">
        <v>All</v>
      </c>
      <c r="S32" s="1" t="str">
        <v>NA</v>
      </c>
      <c r="T32" s="1">
        <v>2024</v>
      </c>
      <c r="U32" s="1" t="str">
        <v>Planning &amp; Pre-Construction Processes, All</v>
      </c>
      <c r="V32" s="1" t="str">
        <v>Local Government, MPO, RPO, State DOT, Tribal Government, Other, All</v>
      </c>
      <c r="W32" s="1" t="str">
        <v>Active Transportation, Highway/Road, Ports, Rail, Transit, All</v>
      </c>
    </row>
    <row r="33" spans="13:23" ht="275.5">
      <c r="M33" s="1" t="str">
        <v>RAISE Persistent Poverty and Historically Disadvantaged Community Data Table</v>
      </c>
      <c r="N33" s="1" t="str">
        <v>This webmap is designed to help determine whether a project is within an area of persistent poverty or a historically disadvantaged community.</v>
      </c>
      <c r="O33" s="1" t="str">
        <v>https://datahub.transportation.gov/stories/s/tsyd-k6ij</v>
      </c>
      <c r="P33" s="1" t="str">
        <v>USDOT</v>
      </c>
      <c r="Q33" s="1" t="str">
        <v>National</v>
      </c>
      <c r="R33" s="1" t="str">
        <v>All</v>
      </c>
      <c r="S33" s="1" t="str">
        <v>x</v>
      </c>
      <c r="T33" s="1">
        <v>44936</v>
      </c>
      <c r="U33" s="1" t="str">
        <v>Planning &amp; Pre-Construction Processes, All</v>
      </c>
      <c r="V33" s="1" t="str">
        <v>Local Government, MPO, RPO, State DOT, Tribal Government, Other, All</v>
      </c>
      <c r="W33" s="1" t="str">
        <v>Active Transportation, Highway/Road, Ports, Rail, Transit, All</v>
      </c>
    </row>
    <row r="34" spans="13:23" ht="232">
      <c r="M34" s="1" t="str">
        <v>Intersections: Transportation Data &amp; Equity Hub 1.0</v>
      </c>
      <c r="N34" s="1" t="str">
        <v>This hub provides tools, metrics, and USDOT data to analyze communities' access to transportation and related challenges.</v>
      </c>
      <c r="O34" s="1" t="str">
        <v>https://equity-data.dot.gov/pages/tools-maps-and-apps</v>
      </c>
      <c r="P34" s="1" t="str">
        <v>USDOT</v>
      </c>
      <c r="Q34" s="1" t="str">
        <v>National</v>
      </c>
      <c r="R34" s="1" t="str">
        <v>All</v>
      </c>
      <c r="S34" s="1" t="str">
        <v>NA</v>
      </c>
      <c r="T34" s="1" t="str">
        <v>N/A</v>
      </c>
      <c r="U34" s="1" t="str">
        <v>Planning &amp; Pre-Construction Processes, All</v>
      </c>
      <c r="V34" s="1" t="str">
        <v>Local Government, MPO, RPO, State DOT, Tribal Government, Other, All</v>
      </c>
      <c r="W34" s="1" t="str">
        <v>Active Transportation, Highway/Road, Ports, Rail, Transit, All</v>
      </c>
    </row>
    <row r="35" spans="13:23" ht="203">
      <c r="M35" s="1" t="str">
        <v>ParkServe</v>
      </c>
      <c r="N35" s="1" t="str">
        <v>This mapping platform displays park access metrics for every urban area in the U.S., including Puerto Rico.</v>
      </c>
      <c r="O35" s="1" t="str">
        <v>https://parkserve.tpl.org/mapping/</v>
      </c>
      <c r="P35" s="1" t="str">
        <v>Trust for Public Land</v>
      </c>
      <c r="Q35" s="1" t="str">
        <v>National</v>
      </c>
      <c r="R35" s="1" t="str">
        <v>Urban</v>
      </c>
      <c r="S35" s="1" t="str">
        <v>x</v>
      </c>
      <c r="T35" s="1" t="str">
        <v>N/A</v>
      </c>
      <c r="U35" s="1" t="str">
        <v>Planning &amp; Pre-Construction Processes, All</v>
      </c>
      <c r="V35" s="1" t="str">
        <v>Local Government, MPO, State DOT, Tribal Government, Other, All</v>
      </c>
      <c r="W35" s="1" t="str">
        <v>Active Transportation, Highway/Road, Ports, Rail, Transit, All</v>
      </c>
    </row>
    <row r="36" spans="13:23" ht="333.5">
      <c r="M36" s="1" t="str">
        <v>Centers for Disease Control and Prevention and Agency for Toxic Substances and Disease Registry Social Vulnerability Index (CDC/ATSDR SVI or SVI)</v>
      </c>
      <c r="N36" s="1" t="str">
        <v>This place-based index, database, and mapping application is designed to identify and quantify communities experiencing various dimensions of social vulnerability.</v>
      </c>
      <c r="O36" s="1" t="str">
        <v>https://www.atsdr.cdc.gov/placeandhealth/svi/index.html#:~:text=The%20Centers%20for%20Disease%20Control,quantify%20communities%20experiencing%20social%20vulnerability.</v>
      </c>
      <c r="P36" s="1" t="str">
        <v>CDC</v>
      </c>
      <c r="Q36" s="1" t="str">
        <v>National</v>
      </c>
      <c r="R36" s="1" t="str">
        <v>All</v>
      </c>
      <c r="S36" s="1" t="str">
        <v>x</v>
      </c>
      <c r="T36" s="1" t="str">
        <v>NA</v>
      </c>
      <c r="U36" s="1" t="str">
        <v>Planning &amp; Pre-Construction Processes, All</v>
      </c>
      <c r="V36" s="1" t="str">
        <v>Local Government, MPO, RPO, State DOT, Tribal Government, Other, All</v>
      </c>
      <c r="W36" s="1" t="str">
        <v>Active Transportation, Highway/Road, Ports, Rail, Transit, All</v>
      </c>
    </row>
    <row r="37" spans="13:23" ht="319">
      <c r="M37" s="1" t="str">
        <v>2020 Census Demographic Map Viewer</v>
      </c>
      <c r="N37" s="1" t="str">
        <v>This web map application  includes data from the 2020 Census at the state, county, and census tract levels related to population, demographics, and housing.</v>
      </c>
      <c r="O37" s="1" t="str">
        <v>https://maps.geo.census.gov/ddmv/map.html</v>
      </c>
      <c r="P37" s="1" t="str">
        <v>US Census</v>
      </c>
      <c r="Q37" s="1" t="str">
        <v>National</v>
      </c>
      <c r="R37" s="1" t="str">
        <v>All</v>
      </c>
      <c r="S37" s="1" t="str">
        <v>NA</v>
      </c>
      <c r="T37" s="1">
        <v>2020</v>
      </c>
      <c r="U37" s="1" t="str">
        <v>Planning &amp; Pre-Construction Processes, All</v>
      </c>
      <c r="V37" s="1" t="str">
        <v>Local Government, MPO, RPO, State DOT, Tribal Government, Other, All</v>
      </c>
      <c r="W37" s="1" t="str">
        <v>Active Transportation, Highway/Road, Ports, Rail, Transit, All</v>
      </c>
    </row>
    <row r="38" spans="13:23" ht="391.5">
      <c r="M38" s="1" t="str">
        <v>AllTransit</v>
      </c>
      <c r="N38" s="1" t="str">
        <v>AllTransit is the largest source of transit connectivity, access, and frequency data in the U.S. It aims to increase users' understanding of the value of transit, as well as to enhance service and operations planning.</v>
      </c>
      <c r="O38" s="1" t="str">
        <v>https://alltransit.cnt.org/</v>
      </c>
      <c r="P38" s="1" t="str">
        <v>Center for Neighborhood Technology</v>
      </c>
      <c r="Q38" s="1" t="str">
        <v>National</v>
      </c>
      <c r="R38" s="1" t="str">
        <v>Urban</v>
      </c>
      <c r="S38" s="1" t="str">
        <v>NA</v>
      </c>
      <c r="T38" s="1" t="str">
        <v>N/A</v>
      </c>
      <c r="U38" s="1" t="str">
        <v>Planning &amp; Pre-Construction Processes, All</v>
      </c>
      <c r="V38" s="1" t="str">
        <v>Local Government, MPO, State DOT, Tribal Government, Other, All</v>
      </c>
      <c r="W38" s="1" t="str">
        <v>Active Transportation, Highway/Road, Ports, Rail, Transit, All</v>
      </c>
    </row>
    <row r="39" spans="13:23" ht="409.5">
      <c r="M39" s="1" t="str">
        <v>Data for Rural Analysis</v>
      </c>
      <c r="N39" s="1" t="str">
        <v>These data help policymakers and researchers to identify and describe rural and urban areas. Measures of rurality such as the Rural-Urban Continuum Codes and Urban Influence Codes classify counties based on criteria such as population size, adjacency to a metropolitan area, and commuting flows. These codes have been used to determine program eligibility criteria for various Federal programs. Other ERS data products classify counties in both metro and nonmetro areas based on key social and economic characteristics (County Typology Codes) or physical characteristics (Natural Amenities Scale).</v>
      </c>
      <c r="O39" s="1" t="str">
        <v>https://www.ers.usda.gov/topics/rural-economy-population/rural-classifications/data-for-rural-analysis/</v>
      </c>
      <c r="P39" s="1" t="str">
        <v>USDA</v>
      </c>
      <c r="Q39" s="1" t="str">
        <v>National</v>
      </c>
      <c r="R39" s="1" t="str">
        <v>Rural</v>
      </c>
      <c r="S39" s="1" t="str">
        <v>NA</v>
      </c>
      <c r="T39" s="1" t="str">
        <v>N/A</v>
      </c>
      <c r="U39" s="1" t="str">
        <v>Planning &amp; Pre-Construction Processes, All</v>
      </c>
      <c r="V39" s="1" t="str">
        <v>Local Government, RPO, Tribal Government, All</v>
      </c>
      <c r="W39" s="1" t="str">
        <v>Active Transportation, Highway/Road, Ports, Rail, Transit, All</v>
      </c>
    </row>
    <row r="40" spans="13:23" ht="409.5">
      <c r="M40" s="1" t="str">
        <v>Transitland</v>
      </c>
      <c r="N40" s="1" t="str">
        <v>Transitland is an open data platform that collects GTFS, GTFS Realtime, GBFS, and other open data feeds from transit providers around the world. Transitland aggregates feeds from over 2,500 operators in over 55 countries, making them available to browse. They also provide APIs for users' maps, data visualizations, analyses, trip planners, or routing algorithms.</v>
      </c>
      <c r="O40" s="1" t="str">
        <v>https://www.transit.land/</v>
      </c>
      <c r="P40" s="1" t="str">
        <v>Transitland</v>
      </c>
      <c r="Q40" s="1" t="str">
        <v>National</v>
      </c>
      <c r="R40" s="1" t="str">
        <v>All</v>
      </c>
      <c r="S40" s="1" t="str">
        <v>NA</v>
      </c>
      <c r="T40" s="1" t="str">
        <v>N/A</v>
      </c>
      <c r="U40" s="1" t="str">
        <v>Planning &amp; Pre-Construction Processes, All</v>
      </c>
      <c r="V40" s="1" t="str">
        <v>Local Government, MPO, RPO, State DOT, Tribal Government, Other, All</v>
      </c>
      <c r="W40" s="1" t="str">
        <v>Rail, Transit, All</v>
      </c>
    </row>
    <row r="41" spans="13:23" ht="409.5">
      <c r="M41" s="1" t="str">
        <v>Dynamic Small Business Search</v>
      </c>
      <c r="N41" s="1" t="str">
        <v xml:space="preserve">This searchable database helps users to identify certified small businesses, including minotiry ownsed, Community Development Corporation owned, small diadvantaged, service-disabled veteran-owned, veteran-owned, HUBZone joint venture, and women-owned small businesses. </v>
      </c>
      <c r="O41" s="1" t="str">
        <v>https://dsbs.sba.gov/search/dsp_dsbs.cfm</v>
      </c>
      <c r="P41" s="1" t="str">
        <v>Small Business Adminstration</v>
      </c>
      <c r="Q41" s="1" t="str">
        <v>National</v>
      </c>
      <c r="R41" s="1" t="str">
        <v>All</v>
      </c>
      <c r="S41" s="1" t="str">
        <v>x</v>
      </c>
      <c r="T41" s="1" t="str">
        <v>NA</v>
      </c>
      <c r="U41" s="1" t="str">
        <v>Planning &amp; Pre-Construction Processes, Funding &amp; Financing, Technical Construction Processes, All</v>
      </c>
      <c r="V41" s="1" t="str">
        <v>Local Government, MPO, RPO, State DOT, Tribal Government, Other, All</v>
      </c>
      <c r="W41" s="1" t="str">
        <v>Active Transportation, Highway/Road, Ports, Rail, Transit, All</v>
      </c>
    </row>
    <row r="42" spans="13:23" ht="261">
      <c r="M42" s="1" t="str">
        <v>National Transit-Oriented Development Database</v>
      </c>
      <c r="N42" s="1" t="str">
        <v>This database provides economic and demographic information for every existing and proposed fixed guideway transit station in the U.S.</v>
      </c>
      <c r="O42" s="1" t="str">
        <v>https://toddata.cnt.org/</v>
      </c>
      <c r="P42" s="1" t="str">
        <v>Center for Transit-Oriented Development</v>
      </c>
      <c r="Q42" s="1" t="str">
        <v>National</v>
      </c>
      <c r="R42" s="1" t="str">
        <v>Urban</v>
      </c>
      <c r="S42" s="1" t="str">
        <v>NA</v>
      </c>
      <c r="T42" s="1" t="str">
        <v>NA</v>
      </c>
      <c r="U42" s="1" t="str">
        <v>Planning &amp; Pre-Construction Processes, All</v>
      </c>
      <c r="V42" s="1" t="str">
        <v>Local Government, MPO, State DOT, Tribal Government, Other, All</v>
      </c>
      <c r="W42" s="1" t="str">
        <v>Active Transportation, Highway/Road, Ports, Rail, Transit, All</v>
      </c>
    </row>
    <row r="43" spans="13:23" ht="409.5">
      <c r="M43" s="1" t="str">
        <v>Transportation Planning Capacity Building Resource Hub</v>
      </c>
      <c r="N43" s="1" t="str">
        <v>This resource hub features three databases: the Federal Land Management Agency Database, the MPO database, and a database of Statewide Transportation Improvement Programs and State Long Range Transportation Plans.</v>
      </c>
      <c r="O43" s="1" t="str">
        <v>https://www.planning.dot.gov/resource_hub.aspx</v>
      </c>
      <c r="P43" s="1" t="str">
        <v>USDOT</v>
      </c>
      <c r="Q43" s="1" t="str">
        <v>National</v>
      </c>
      <c r="R43" s="1" t="str">
        <v>All</v>
      </c>
      <c r="S43" s="1" t="str">
        <v>NA</v>
      </c>
      <c r="T43" s="1" t="str">
        <v>NA</v>
      </c>
      <c r="U43" s="1" t="str">
        <v>Planning &amp; Pre-Construction Processes, All</v>
      </c>
      <c r="V43" s="1" t="str">
        <v>Local Government, MPO, RPO, State DOT, Tribal Government, Other, All</v>
      </c>
      <c r="W43" s="1" t="str">
        <v>Active Transportation, Highway/Road, Ports, Rail, Transit, All</v>
      </c>
    </row>
    <row r="44" spans="13:23" ht="409.5">
      <c r="M44" s="1" t="str">
        <v>Location Affordability Index</v>
      </c>
      <c r="N44" s="1" t="str">
        <v>The Location Affordability Index is an indicator of housing and transportation costs at the neighborhood level. It gives the percentage of a given family's income estimated to be spent on housing and transportation costs in a given location for eight different household profiles. It is calculated using actual and modeled data for Census block groups in all 942 Combined Base Statistical Areas, which cover 94% of the U.S. population.</v>
      </c>
      <c r="O44" s="1" t="str">
        <v>https://catalog.data.gov/dataset/location-affordability-index-all-census-counties</v>
      </c>
      <c r="P44" s="1" t="str">
        <v>USDOT</v>
      </c>
      <c r="Q44" s="1" t="str">
        <v>National</v>
      </c>
      <c r="R44" s="1" t="str">
        <v>All</v>
      </c>
      <c r="S44" s="1" t="str">
        <v>NA</v>
      </c>
      <c r="T44" s="1" t="str">
        <v>NA</v>
      </c>
      <c r="U44" s="1" t="str">
        <v>Community &amp; Stakeholder Engagement, Planning &amp; Pre-Construction Processes, All</v>
      </c>
      <c r="V44" s="1" t="str">
        <v>Local Government, MPO, RPO, State DOT, Tribal Government, Other, All</v>
      </c>
      <c r="W44" s="1" t="str">
        <v>Active Transportation, Highway/Road, Ports, Rail, Transit, All</v>
      </c>
    </row>
    <row r="45" spans="13:23" ht="409.5">
      <c r="M45" s="1" t="str">
        <v>ETOD Social Impact Calculator</v>
      </c>
      <c r="N45" s="1" t="str">
        <v>The calculator provides a broad swath of data from Cook County, including parking, jobs, public transportation, greenhouse gas emissions, building purchasing power, and bikesharing. It allows users to examine, quantify, and map the financial, social, and environmental benefits of ETOD projects.</v>
      </c>
      <c r="O45" s="1" t="str">
        <v>https://cnt.org/tools/etod-social-impact-calculator</v>
      </c>
      <c r="P45" s="1" t="str">
        <v>Center for Neighborhood Technology</v>
      </c>
      <c r="Q45" s="1" t="str">
        <v>Cook County</v>
      </c>
      <c r="R45" s="1" t="str">
        <v>Urban</v>
      </c>
      <c r="S45" s="1" t="str">
        <v>x</v>
      </c>
      <c r="T45" s="1" t="str">
        <v>NA</v>
      </c>
      <c r="U45" s="1" t="str">
        <v>Community &amp; Stakeholder Engagement, Planning &amp; Pre-Construction Processes, All</v>
      </c>
      <c r="V45" s="1" t="str">
        <v>Local Government, MPO, State DOT, Tribal Government, Other, All</v>
      </c>
      <c r="W45" s="1" t="str">
        <v>Active Transportation, Highway/Road, Ports, Rail, Transit, All</v>
      </c>
    </row>
    <row r="46" spans="13:23" ht="409.5">
      <c r="M46" s="1" t="str">
        <v>Transportation and Health Tool</v>
      </c>
      <c r="N46" s="1" t="str">
        <v xml:space="preserve">The tool provides data on a set of transportation and public health indicators for each U.S. state and metropolitan area that describe how the transportation environment affects safety, active transportation, air quality, and connectivity to destinations. It enables users to compare how a state or metropolitan area compares with others in addressing key transportation and health issues. </v>
      </c>
      <c r="O46" s="1" t="str">
        <v>https://www.transportation.gov/transportation-health-tool</v>
      </c>
      <c r="P46" s="1" t="str">
        <v>USDOT</v>
      </c>
      <c r="Q46" s="1" t="str">
        <v>National</v>
      </c>
      <c r="R46" s="1" t="str">
        <v>All</v>
      </c>
      <c r="S46" s="1" t="str">
        <v>x</v>
      </c>
      <c r="T46" s="1" t="str">
        <v>NA</v>
      </c>
      <c r="U46" s="1" t="str">
        <v>Community &amp; Stakeholder Engagement, Planning &amp; Pre-Construction Processes, All</v>
      </c>
      <c r="V46" s="1" t="str">
        <v>Local Government, MPO, RPO, State DOT, Tribal Government, Other, All</v>
      </c>
      <c r="W46" s="1" t="str">
        <v>Active Transportation, Highway/Road, Ports, Rail, Transit, All</v>
      </c>
    </row>
    <row r="47" spans="13:23" ht="409.5">
      <c r="M47" s="1" t="str">
        <v>TransitCenter Equity Dashboard</v>
      </c>
      <c r="N47" s="1" t="str">
        <v xml:space="preserve">The dashboard tracks access to jobs, healthcare, supermarkets, and more by public transit versus driving across seven US cities: San Francisco, Los Angeles, Chicago, Washington, DC, Philadelphia, New York City, and Boston. Users can input different constraints and demographic overlays to understand disparities in these outcomes for different populations. </v>
      </c>
      <c r="O47" s="1" t="str">
        <v>https://dashboard.transitcenter.org/</v>
      </c>
      <c r="P47" s="1" t="str">
        <v>TransitCenter</v>
      </c>
      <c r="Q47" s="1" t="str">
        <v>National</v>
      </c>
      <c r="R47" s="1" t="str">
        <v>Urban</v>
      </c>
      <c r="S47" s="1" t="str">
        <v>x</v>
      </c>
      <c r="T47" s="1" t="str">
        <v>NA</v>
      </c>
      <c r="U47" s="1" t="str">
        <v>Community &amp; Stakeholder Engagement, Planning &amp; Pre-Construction Processes, All</v>
      </c>
      <c r="V47" s="1" t="str">
        <v>Local Government, MPO, State DOT, Tribal Government, Other, All</v>
      </c>
      <c r="W47" s="1" t="str">
        <v>Transit</v>
      </c>
    </row>
    <row r="48" spans="13:23" ht="319">
      <c r="M48" s="1" t="str">
        <v>HEPGIS: Accessibility</v>
      </c>
      <c r="N48" s="1" t="str">
        <v>This resource hub includes tools to explore  transit accessibility, access to jobs and workers via transit, walkability, food access, and access to other community assets.</v>
      </c>
      <c r="O48" s="1" t="str">
        <v>https://hepgis-usdot.hub.arcgis.com/pages/c3121bfc82224774a909576385726c11</v>
      </c>
      <c r="P48" s="1" t="str">
        <v>US EPA</v>
      </c>
      <c r="Q48" s="1" t="str">
        <v>National</v>
      </c>
      <c r="R48" s="1" t="str">
        <v>All</v>
      </c>
      <c r="S48" s="1" t="str">
        <v>x</v>
      </c>
      <c r="T48" s="1" t="str">
        <v>NA</v>
      </c>
      <c r="U48" s="1" t="str">
        <v>Community &amp; Stakeholder Engagement, Planning &amp; Pre-Construction Processes, All</v>
      </c>
      <c r="V48" s="1" t="str">
        <v>Local Government, MPO, RPO, State DOT, Tribal Government, Other, All</v>
      </c>
      <c r="W48" s="1" t="str">
        <v>Active Transportation, Highway/Road, Ports, Rail, Transit, All</v>
      </c>
    </row>
  </sheetData>
  <sheetProtection algorithmName="SHA-512" hashValue="wJ6jrucyNVnvi/m/Mq71dLIfEq6nKjMZtRJp7Y/EL59CKM6QGVOTioudqoJSo7ThXdNbdfQi1lDf/X+cRK3B+Q==" saltValue="UJltbAJrLU77ZFN1m1GHLQ==" spinCount="100000" sheet="1" objects="1" scenarios="1"/>
  <protectedRanges>
    <protectedRange sqref="A5:B7" name="Range1"/>
  </protectedRanges>
  <mergeCells count="3">
    <mergeCell ref="A4:D4"/>
    <mergeCell ref="B1:D1"/>
    <mergeCell ref="A1:A2"/>
  </mergeCells>
  <dataValidations count="4">
    <dataValidation type="list" allowBlank="1" showInputMessage="1" showErrorMessage="1" sqref="B7" xr:uid="{B26848D7-A6E1-4F88-8707-FBD2752DAA2E}">
      <formula1>$M$8:$R$8</formula1>
    </dataValidation>
    <dataValidation type="list" allowBlank="1" showInputMessage="1" showErrorMessage="1" sqref="B6" xr:uid="{9B7D4317-AB9A-4182-A4EE-B2D3EE16C228}">
      <formula1>$M$6:$S$6</formula1>
    </dataValidation>
    <dataValidation type="list" allowBlank="1" showDropDown="1" showInputMessage="1" showErrorMessage="1" sqref="I7" xr:uid="{972CC098-C3C0-4E66-A752-566AACD91C90}">
      <formula1>$P$28:$P$32</formula1>
    </dataValidation>
    <dataValidation type="list" allowBlank="1" showInputMessage="1" showErrorMessage="1" sqref="B5" xr:uid="{C4098F45-C4B5-4D83-B3DA-B09FED9F6272}">
      <formula1>$M$4:$P$4</formula1>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45B5-6F73-4BB3-8CE9-DA04C61DEB44}">
  <sheetPr codeName="Sheet6"/>
  <dimension ref="A1:M89"/>
  <sheetViews>
    <sheetView topLeftCell="C1" workbookViewId="0">
      <pane ySplit="1" topLeftCell="A2" activePane="bottomLeft" state="frozen"/>
      <selection pane="bottomLeft" activeCell="C3" sqref="C3"/>
    </sheetView>
  </sheetViews>
  <sheetFormatPr defaultRowHeight="14.5"/>
  <cols>
    <col min="1" max="1" width="12.54296875" style="18" customWidth="1"/>
    <col min="2" max="2" width="31.26953125" customWidth="1"/>
    <col min="3" max="3" width="57" customWidth="1"/>
    <col min="4" max="4" width="27.81640625" style="54" customWidth="1"/>
    <col min="5" max="5" width="26.26953125" customWidth="1"/>
    <col min="6" max="6" width="17.7265625" customWidth="1"/>
    <col min="7" max="7" width="21.1796875" customWidth="1"/>
    <col min="8" max="8" width="13.453125" customWidth="1"/>
    <col min="9" max="9" width="14.1796875" customWidth="1"/>
    <col min="10" max="10" width="30.7265625" customWidth="1"/>
    <col min="11" max="11" width="31" customWidth="1"/>
    <col min="12" max="12" width="24.1796875" customWidth="1"/>
    <col min="13" max="13" width="20.81640625" customWidth="1"/>
  </cols>
  <sheetData>
    <row r="1" spans="1:13" s="6" customFormat="1" ht="39" customHeight="1">
      <c r="A1" s="20" t="s">
        <v>91</v>
      </c>
      <c r="B1" s="21" t="s">
        <v>92</v>
      </c>
      <c r="C1" s="21" t="s">
        <v>93</v>
      </c>
      <c r="D1" s="24" t="s">
        <v>65</v>
      </c>
      <c r="E1" s="21" t="s">
        <v>66</v>
      </c>
      <c r="F1" s="21" t="s">
        <v>67</v>
      </c>
      <c r="G1" s="21" t="s">
        <v>94</v>
      </c>
      <c r="H1" s="21" t="s">
        <v>69</v>
      </c>
      <c r="I1" s="21" t="s">
        <v>70</v>
      </c>
      <c r="J1" s="21" t="s">
        <v>49</v>
      </c>
      <c r="K1" s="21" t="s">
        <v>95</v>
      </c>
      <c r="L1" s="21" t="s">
        <v>96</v>
      </c>
      <c r="M1" s="21" t="s">
        <v>97</v>
      </c>
    </row>
    <row r="2" spans="1:13" ht="145" customHeight="1">
      <c r="A2" s="22">
        <v>45566</v>
      </c>
      <c r="B2" s="31" t="s">
        <v>98</v>
      </c>
      <c r="C2" s="32" t="s">
        <v>99</v>
      </c>
      <c r="D2" s="48" t="s">
        <v>100</v>
      </c>
      <c r="E2" s="7" t="s">
        <v>101</v>
      </c>
      <c r="F2" s="7" t="s">
        <v>102</v>
      </c>
      <c r="G2" s="7" t="s">
        <v>48</v>
      </c>
      <c r="H2" s="7" t="s">
        <v>103</v>
      </c>
      <c r="I2" s="7" t="s">
        <v>104</v>
      </c>
      <c r="J2" s="7" t="s">
        <v>105</v>
      </c>
      <c r="K2" s="7" t="s">
        <v>106</v>
      </c>
      <c r="L2" s="7" t="s">
        <v>107</v>
      </c>
      <c r="M2" s="7" t="s">
        <v>108</v>
      </c>
    </row>
    <row r="3" spans="1:13" ht="145" customHeight="1">
      <c r="A3" s="22">
        <f t="shared" ref="A3:A50" si="0">$A$2</f>
        <v>45566</v>
      </c>
      <c r="B3" s="31" t="s">
        <v>109</v>
      </c>
      <c r="C3" s="32" t="s">
        <v>110</v>
      </c>
      <c r="D3" s="49" t="s">
        <v>111</v>
      </c>
      <c r="E3" s="7" t="s">
        <v>112</v>
      </c>
      <c r="F3" s="7" t="s">
        <v>102</v>
      </c>
      <c r="G3" s="7" t="s">
        <v>48</v>
      </c>
      <c r="H3" s="7" t="s">
        <v>103</v>
      </c>
      <c r="I3" s="7" t="s">
        <v>104</v>
      </c>
      <c r="J3" s="7" t="s">
        <v>105</v>
      </c>
      <c r="K3" s="7" t="s">
        <v>106</v>
      </c>
      <c r="L3" s="7" t="s">
        <v>113</v>
      </c>
      <c r="M3" s="7" t="s">
        <v>90</v>
      </c>
    </row>
    <row r="4" spans="1:13" ht="145" customHeight="1">
      <c r="A4" s="22">
        <f t="shared" si="0"/>
        <v>45566</v>
      </c>
      <c r="B4" s="31" t="s">
        <v>114</v>
      </c>
      <c r="C4" s="32" t="s">
        <v>115</v>
      </c>
      <c r="D4" s="50" t="s">
        <v>116</v>
      </c>
      <c r="E4" s="7" t="s">
        <v>117</v>
      </c>
      <c r="F4" s="7" t="s">
        <v>102</v>
      </c>
      <c r="G4" s="7" t="s">
        <v>48</v>
      </c>
      <c r="H4" s="7" t="s">
        <v>118</v>
      </c>
      <c r="I4" s="7">
        <v>2022</v>
      </c>
      <c r="J4" s="7" t="s">
        <v>119</v>
      </c>
      <c r="K4" s="7" t="s">
        <v>106</v>
      </c>
      <c r="L4" s="7" t="s">
        <v>107</v>
      </c>
      <c r="M4" s="7" t="s">
        <v>120</v>
      </c>
    </row>
    <row r="5" spans="1:13" ht="145" customHeight="1">
      <c r="A5" s="22">
        <f t="shared" si="0"/>
        <v>45566</v>
      </c>
      <c r="B5" s="31" t="s">
        <v>121</v>
      </c>
      <c r="C5" s="32" t="s">
        <v>122</v>
      </c>
      <c r="D5" s="49" t="s">
        <v>123</v>
      </c>
      <c r="E5" s="7" t="s">
        <v>121</v>
      </c>
      <c r="F5" s="7" t="s">
        <v>102</v>
      </c>
      <c r="G5" s="7" t="s">
        <v>48</v>
      </c>
      <c r="H5" s="7" t="s">
        <v>118</v>
      </c>
      <c r="I5" s="7" t="s">
        <v>104</v>
      </c>
      <c r="J5" s="7" t="s">
        <v>119</v>
      </c>
      <c r="K5" s="7" t="s">
        <v>106</v>
      </c>
      <c r="L5" s="7" t="s">
        <v>107</v>
      </c>
      <c r="M5" s="7" t="s">
        <v>124</v>
      </c>
    </row>
    <row r="6" spans="1:13" ht="145" customHeight="1">
      <c r="A6" s="22">
        <f t="shared" si="0"/>
        <v>45566</v>
      </c>
      <c r="B6" s="31" t="s">
        <v>125</v>
      </c>
      <c r="C6" s="32" t="s">
        <v>126</v>
      </c>
      <c r="D6" s="50" t="s">
        <v>127</v>
      </c>
      <c r="E6" s="7" t="s">
        <v>125</v>
      </c>
      <c r="F6" s="7" t="s">
        <v>102</v>
      </c>
      <c r="G6" s="7" t="s">
        <v>48</v>
      </c>
      <c r="H6" s="7" t="s">
        <v>103</v>
      </c>
      <c r="I6" s="7" t="s">
        <v>104</v>
      </c>
      <c r="J6" s="7" t="s">
        <v>119</v>
      </c>
      <c r="K6" s="7" t="s">
        <v>106</v>
      </c>
      <c r="L6" s="7" t="s">
        <v>128</v>
      </c>
      <c r="M6" s="7" t="s">
        <v>124</v>
      </c>
    </row>
    <row r="7" spans="1:13" ht="145" customHeight="1">
      <c r="A7" s="22">
        <f t="shared" si="0"/>
        <v>45566</v>
      </c>
      <c r="B7" s="31" t="s">
        <v>129</v>
      </c>
      <c r="C7" s="32" t="s">
        <v>130</v>
      </c>
      <c r="D7" s="48" t="s">
        <v>131</v>
      </c>
      <c r="E7" s="7" t="s">
        <v>129</v>
      </c>
      <c r="F7" s="7" t="s">
        <v>102</v>
      </c>
      <c r="G7" s="7" t="s">
        <v>48</v>
      </c>
      <c r="H7" s="7" t="s">
        <v>103</v>
      </c>
      <c r="I7" s="7" t="s">
        <v>104</v>
      </c>
      <c r="J7" s="7" t="s">
        <v>119</v>
      </c>
      <c r="K7" s="7" t="s">
        <v>106</v>
      </c>
      <c r="L7" s="7" t="s">
        <v>107</v>
      </c>
      <c r="M7" s="7" t="s">
        <v>80</v>
      </c>
    </row>
    <row r="8" spans="1:13" ht="145" customHeight="1">
      <c r="A8" s="22">
        <f t="shared" si="0"/>
        <v>45566</v>
      </c>
      <c r="B8" s="31" t="s">
        <v>132</v>
      </c>
      <c r="C8" s="32" t="s">
        <v>133</v>
      </c>
      <c r="D8" s="50" t="s">
        <v>134</v>
      </c>
      <c r="E8" s="7" t="s">
        <v>132</v>
      </c>
      <c r="F8" s="7" t="s">
        <v>102</v>
      </c>
      <c r="G8" s="7" t="s">
        <v>48</v>
      </c>
      <c r="H8" s="7" t="s">
        <v>103</v>
      </c>
      <c r="I8" s="7" t="s">
        <v>104</v>
      </c>
      <c r="J8" s="7" t="s">
        <v>119</v>
      </c>
      <c r="K8" s="7" t="s">
        <v>106</v>
      </c>
      <c r="L8" s="7" t="s">
        <v>107</v>
      </c>
      <c r="M8" s="7" t="s">
        <v>80</v>
      </c>
    </row>
    <row r="9" spans="1:13" ht="145" customHeight="1">
      <c r="A9" s="22">
        <f t="shared" si="0"/>
        <v>45566</v>
      </c>
      <c r="B9" s="31" t="s">
        <v>135</v>
      </c>
      <c r="C9" s="32" t="s">
        <v>136</v>
      </c>
      <c r="D9" s="48" t="s">
        <v>137</v>
      </c>
      <c r="E9" s="7" t="s">
        <v>138</v>
      </c>
      <c r="F9" s="7" t="s">
        <v>102</v>
      </c>
      <c r="G9" s="7" t="s">
        <v>48</v>
      </c>
      <c r="H9" s="7" t="s">
        <v>103</v>
      </c>
      <c r="I9" s="7" t="s">
        <v>104</v>
      </c>
      <c r="J9" s="7" t="s">
        <v>139</v>
      </c>
      <c r="K9" s="7" t="s">
        <v>106</v>
      </c>
      <c r="L9" s="7" t="s">
        <v>107</v>
      </c>
      <c r="M9" s="7" t="s">
        <v>140</v>
      </c>
    </row>
    <row r="10" spans="1:13" ht="145" customHeight="1">
      <c r="A10" s="22">
        <f t="shared" si="0"/>
        <v>45566</v>
      </c>
      <c r="B10" s="31" t="s">
        <v>141</v>
      </c>
      <c r="C10" s="32" t="s">
        <v>142</v>
      </c>
      <c r="D10" s="50" t="s">
        <v>143</v>
      </c>
      <c r="E10" s="7" t="s">
        <v>144</v>
      </c>
      <c r="F10" s="7" t="s">
        <v>102</v>
      </c>
      <c r="G10" s="7" t="s">
        <v>48</v>
      </c>
      <c r="H10" s="7" t="s">
        <v>118</v>
      </c>
      <c r="I10" s="7" t="s">
        <v>104</v>
      </c>
      <c r="J10" s="7" t="s">
        <v>119</v>
      </c>
      <c r="K10" s="7" t="s">
        <v>106</v>
      </c>
      <c r="L10" s="7" t="s">
        <v>107</v>
      </c>
      <c r="M10" s="7" t="s">
        <v>120</v>
      </c>
    </row>
    <row r="11" spans="1:13" ht="145" customHeight="1">
      <c r="A11" s="22">
        <f t="shared" si="0"/>
        <v>45566</v>
      </c>
      <c r="B11" s="31" t="s">
        <v>145</v>
      </c>
      <c r="C11" s="32" t="s">
        <v>146</v>
      </c>
      <c r="D11" s="48" t="s">
        <v>147</v>
      </c>
      <c r="E11" s="7" t="s">
        <v>145</v>
      </c>
      <c r="F11" s="7" t="s">
        <v>102</v>
      </c>
      <c r="G11" s="7" t="s">
        <v>48</v>
      </c>
      <c r="H11" s="7" t="s">
        <v>103</v>
      </c>
      <c r="I11" s="7" t="s">
        <v>104</v>
      </c>
      <c r="J11" s="7" t="s">
        <v>148</v>
      </c>
      <c r="K11" s="7" t="s">
        <v>106</v>
      </c>
      <c r="L11" s="7" t="s">
        <v>107</v>
      </c>
      <c r="M11" s="7" t="s">
        <v>78</v>
      </c>
    </row>
    <row r="12" spans="1:13" ht="145" customHeight="1">
      <c r="A12" s="22">
        <f t="shared" si="0"/>
        <v>45566</v>
      </c>
      <c r="B12" s="31" t="s">
        <v>149</v>
      </c>
      <c r="C12" s="32" t="s">
        <v>150</v>
      </c>
      <c r="D12" s="50" t="s">
        <v>151</v>
      </c>
      <c r="E12" s="7" t="s">
        <v>152</v>
      </c>
      <c r="F12" s="7" t="s">
        <v>102</v>
      </c>
      <c r="G12" s="7" t="s">
        <v>48</v>
      </c>
      <c r="H12" s="7" t="s">
        <v>103</v>
      </c>
      <c r="I12" s="7" t="s">
        <v>104</v>
      </c>
      <c r="J12" s="7" t="s">
        <v>148</v>
      </c>
      <c r="K12" s="7" t="s">
        <v>106</v>
      </c>
      <c r="L12" s="7" t="s">
        <v>107</v>
      </c>
      <c r="M12" s="7" t="s">
        <v>120</v>
      </c>
    </row>
    <row r="13" spans="1:13" ht="145" customHeight="1">
      <c r="A13" s="22">
        <f t="shared" si="0"/>
        <v>45566</v>
      </c>
      <c r="B13" s="31" t="s">
        <v>153</v>
      </c>
      <c r="C13" s="32" t="s">
        <v>154</v>
      </c>
      <c r="D13" s="48" t="s">
        <v>155</v>
      </c>
      <c r="E13" s="7" t="s">
        <v>156</v>
      </c>
      <c r="F13" s="7" t="s">
        <v>102</v>
      </c>
      <c r="G13" s="7" t="s">
        <v>48</v>
      </c>
      <c r="H13" s="7" t="s">
        <v>157</v>
      </c>
      <c r="I13" s="7">
        <v>2023</v>
      </c>
      <c r="J13" s="7" t="s">
        <v>105</v>
      </c>
      <c r="K13" s="7" t="s">
        <v>106</v>
      </c>
      <c r="L13" s="7" t="s">
        <v>107</v>
      </c>
      <c r="M13" s="7" t="s">
        <v>120</v>
      </c>
    </row>
    <row r="14" spans="1:13" ht="145" customHeight="1">
      <c r="A14" s="22">
        <f t="shared" si="0"/>
        <v>45566</v>
      </c>
      <c r="B14" s="31" t="s">
        <v>158</v>
      </c>
      <c r="C14" s="32" t="s">
        <v>159</v>
      </c>
      <c r="D14" s="48" t="s">
        <v>160</v>
      </c>
      <c r="E14" s="7" t="s">
        <v>161</v>
      </c>
      <c r="F14" s="7" t="s">
        <v>102</v>
      </c>
      <c r="G14" s="7" t="s">
        <v>48</v>
      </c>
      <c r="H14" s="7" t="s">
        <v>157</v>
      </c>
      <c r="I14" s="7">
        <v>2023</v>
      </c>
      <c r="J14" s="7" t="s">
        <v>105</v>
      </c>
      <c r="K14" s="7" t="s">
        <v>106</v>
      </c>
      <c r="L14" s="7" t="s">
        <v>107</v>
      </c>
      <c r="M14" s="7" t="s">
        <v>120</v>
      </c>
    </row>
    <row r="15" spans="1:13" ht="145" customHeight="1">
      <c r="A15" s="22">
        <f t="shared" si="0"/>
        <v>45566</v>
      </c>
      <c r="B15" s="31" t="s">
        <v>162</v>
      </c>
      <c r="C15" s="32" t="s">
        <v>163</v>
      </c>
      <c r="D15" s="50" t="s">
        <v>164</v>
      </c>
      <c r="E15" s="7" t="s">
        <v>161</v>
      </c>
      <c r="F15" s="7" t="s">
        <v>102</v>
      </c>
      <c r="G15" s="7" t="s">
        <v>165</v>
      </c>
      <c r="H15" s="7" t="s">
        <v>118</v>
      </c>
      <c r="I15" s="7" t="s">
        <v>104</v>
      </c>
      <c r="J15" s="7" t="s">
        <v>105</v>
      </c>
      <c r="K15" s="7" t="s">
        <v>166</v>
      </c>
      <c r="L15" s="7" t="s">
        <v>107</v>
      </c>
      <c r="M15" s="7" t="s">
        <v>120</v>
      </c>
    </row>
    <row r="16" spans="1:13" ht="145" customHeight="1">
      <c r="A16" s="22">
        <f t="shared" si="0"/>
        <v>45566</v>
      </c>
      <c r="B16" s="31" t="s">
        <v>167</v>
      </c>
      <c r="C16" s="32" t="s">
        <v>168</v>
      </c>
      <c r="D16" s="48" t="s">
        <v>169</v>
      </c>
      <c r="E16" s="7" t="s">
        <v>170</v>
      </c>
      <c r="F16" s="7" t="s">
        <v>102</v>
      </c>
      <c r="G16" s="7" t="s">
        <v>48</v>
      </c>
      <c r="H16" s="7" t="s">
        <v>103</v>
      </c>
      <c r="I16" s="7" t="s">
        <v>104</v>
      </c>
      <c r="J16" s="7" t="s">
        <v>105</v>
      </c>
      <c r="K16" s="7" t="s">
        <v>106</v>
      </c>
      <c r="L16" s="7" t="s">
        <v>107</v>
      </c>
      <c r="M16" s="7" t="s">
        <v>171</v>
      </c>
    </row>
    <row r="17" spans="1:13" ht="145" customHeight="1">
      <c r="A17" s="22">
        <f t="shared" si="0"/>
        <v>45566</v>
      </c>
      <c r="B17" s="31" t="s">
        <v>172</v>
      </c>
      <c r="C17" s="32" t="s">
        <v>173</v>
      </c>
      <c r="D17" s="50" t="s">
        <v>174</v>
      </c>
      <c r="E17" s="7" t="s">
        <v>175</v>
      </c>
      <c r="F17" s="7" t="s">
        <v>102</v>
      </c>
      <c r="G17" s="7" t="s">
        <v>165</v>
      </c>
      <c r="H17" s="7" t="s">
        <v>118</v>
      </c>
      <c r="I17" s="7" t="s">
        <v>104</v>
      </c>
      <c r="J17" s="7" t="s">
        <v>105</v>
      </c>
      <c r="K17" s="7" t="s">
        <v>166</v>
      </c>
      <c r="L17" s="7" t="s">
        <v>107</v>
      </c>
      <c r="M17" s="7" t="s">
        <v>120</v>
      </c>
    </row>
    <row r="18" spans="1:13" ht="145" customHeight="1">
      <c r="A18" s="22">
        <f t="shared" si="0"/>
        <v>45566</v>
      </c>
      <c r="B18" s="31" t="s">
        <v>176</v>
      </c>
      <c r="C18" s="32" t="s">
        <v>177</v>
      </c>
      <c r="D18" s="50" t="s">
        <v>178</v>
      </c>
      <c r="E18" s="7" t="s">
        <v>161</v>
      </c>
      <c r="F18" s="7" t="s">
        <v>102</v>
      </c>
      <c r="G18" s="7" t="s">
        <v>48</v>
      </c>
      <c r="H18" s="7" t="s">
        <v>118</v>
      </c>
      <c r="I18" s="7" t="s">
        <v>104</v>
      </c>
      <c r="J18" s="7" t="s">
        <v>105</v>
      </c>
      <c r="K18" s="7" t="s">
        <v>106</v>
      </c>
      <c r="L18" s="7" t="s">
        <v>107</v>
      </c>
      <c r="M18" s="7" t="s">
        <v>120</v>
      </c>
    </row>
    <row r="19" spans="1:13" ht="145" customHeight="1">
      <c r="A19" s="22">
        <f t="shared" si="0"/>
        <v>45566</v>
      </c>
      <c r="B19" s="31" t="s">
        <v>179</v>
      </c>
      <c r="C19" s="32" t="s">
        <v>180</v>
      </c>
      <c r="D19" s="48" t="s">
        <v>181</v>
      </c>
      <c r="E19" s="7" t="s">
        <v>161</v>
      </c>
      <c r="F19" s="7" t="s">
        <v>102</v>
      </c>
      <c r="G19" s="7" t="s">
        <v>48</v>
      </c>
      <c r="H19" s="7" t="s">
        <v>118</v>
      </c>
      <c r="I19" s="7">
        <v>2021</v>
      </c>
      <c r="J19" s="7" t="s">
        <v>105</v>
      </c>
      <c r="K19" s="7" t="s">
        <v>106</v>
      </c>
      <c r="L19" s="7" t="s">
        <v>107</v>
      </c>
      <c r="M19" s="7" t="s">
        <v>182</v>
      </c>
    </row>
    <row r="20" spans="1:13" ht="145" customHeight="1">
      <c r="A20" s="22">
        <f t="shared" si="0"/>
        <v>45566</v>
      </c>
      <c r="B20" s="31" t="s">
        <v>183</v>
      </c>
      <c r="C20" s="32" t="s">
        <v>184</v>
      </c>
      <c r="D20" s="49" t="s">
        <v>185</v>
      </c>
      <c r="E20" s="7" t="s">
        <v>144</v>
      </c>
      <c r="F20" s="7" t="s">
        <v>102</v>
      </c>
      <c r="G20" s="7" t="s">
        <v>48</v>
      </c>
      <c r="H20" s="7" t="s">
        <v>118</v>
      </c>
      <c r="I20" s="7" t="s">
        <v>104</v>
      </c>
      <c r="J20" s="7" t="s">
        <v>105</v>
      </c>
      <c r="K20" s="7" t="s">
        <v>186</v>
      </c>
      <c r="L20" s="7" t="s">
        <v>187</v>
      </c>
      <c r="M20" s="7" t="s">
        <v>74</v>
      </c>
    </row>
    <row r="21" spans="1:13" ht="145" customHeight="1">
      <c r="A21" s="22">
        <f t="shared" si="0"/>
        <v>45566</v>
      </c>
      <c r="B21" s="31" t="s">
        <v>188</v>
      </c>
      <c r="C21" s="32" t="s">
        <v>189</v>
      </c>
      <c r="D21" s="48" t="s">
        <v>190</v>
      </c>
      <c r="E21" s="7" t="s">
        <v>188</v>
      </c>
      <c r="F21" s="7" t="s">
        <v>102</v>
      </c>
      <c r="G21" s="7" t="s">
        <v>48</v>
      </c>
      <c r="H21" s="7" t="s">
        <v>103</v>
      </c>
      <c r="I21" s="7" t="s">
        <v>104</v>
      </c>
      <c r="J21" s="7" t="s">
        <v>105</v>
      </c>
      <c r="K21" s="7" t="s">
        <v>106</v>
      </c>
      <c r="L21" s="7" t="s">
        <v>107</v>
      </c>
      <c r="M21" s="7" t="s">
        <v>191</v>
      </c>
    </row>
    <row r="22" spans="1:13" ht="145" customHeight="1">
      <c r="A22" s="22">
        <f t="shared" si="0"/>
        <v>45566</v>
      </c>
      <c r="B22" s="31" t="s">
        <v>192</v>
      </c>
      <c r="C22" s="32" t="s">
        <v>193</v>
      </c>
      <c r="D22" s="50" t="s">
        <v>194</v>
      </c>
      <c r="E22" s="7" t="s">
        <v>192</v>
      </c>
      <c r="F22" s="7" t="s">
        <v>102</v>
      </c>
      <c r="G22" s="7" t="s">
        <v>48</v>
      </c>
      <c r="H22" s="7" t="s">
        <v>103</v>
      </c>
      <c r="I22" s="7" t="s">
        <v>104</v>
      </c>
      <c r="J22" s="7" t="s">
        <v>105</v>
      </c>
      <c r="K22" s="7" t="s">
        <v>106</v>
      </c>
      <c r="L22" s="7" t="s">
        <v>107</v>
      </c>
      <c r="M22" s="7" t="s">
        <v>120</v>
      </c>
    </row>
    <row r="23" spans="1:13" ht="145" customHeight="1">
      <c r="A23" s="22">
        <f t="shared" si="0"/>
        <v>45566</v>
      </c>
      <c r="B23" s="31" t="s">
        <v>195</v>
      </c>
      <c r="C23" s="32" t="s">
        <v>196</v>
      </c>
      <c r="D23" s="49" t="s">
        <v>197</v>
      </c>
      <c r="E23" s="7" t="s">
        <v>195</v>
      </c>
      <c r="F23" s="7" t="s">
        <v>102</v>
      </c>
      <c r="G23" s="7" t="s">
        <v>48</v>
      </c>
      <c r="H23" s="7" t="s">
        <v>103</v>
      </c>
      <c r="I23" s="7" t="s">
        <v>104</v>
      </c>
      <c r="J23" s="7" t="s">
        <v>105</v>
      </c>
      <c r="K23" s="7" t="s">
        <v>106</v>
      </c>
      <c r="L23" s="7" t="s">
        <v>107</v>
      </c>
      <c r="M23" s="7" t="s">
        <v>74</v>
      </c>
    </row>
    <row r="24" spans="1:13" ht="145" customHeight="1">
      <c r="A24" s="22">
        <f t="shared" si="0"/>
        <v>45566</v>
      </c>
      <c r="B24" s="31" t="s">
        <v>198</v>
      </c>
      <c r="C24" s="32" t="s">
        <v>199</v>
      </c>
      <c r="D24" s="50" t="s">
        <v>200</v>
      </c>
      <c r="E24" s="7" t="s">
        <v>198</v>
      </c>
      <c r="F24" s="7" t="s">
        <v>102</v>
      </c>
      <c r="G24" s="7" t="s">
        <v>48</v>
      </c>
      <c r="H24" s="7" t="s">
        <v>103</v>
      </c>
      <c r="I24" s="7" t="s">
        <v>104</v>
      </c>
      <c r="J24" s="7" t="s">
        <v>105</v>
      </c>
      <c r="K24" s="7" t="s">
        <v>106</v>
      </c>
      <c r="L24" s="7" t="s">
        <v>107</v>
      </c>
      <c r="M24" s="7" t="s">
        <v>80</v>
      </c>
    </row>
    <row r="25" spans="1:13" ht="145" customHeight="1">
      <c r="A25" s="22">
        <f t="shared" si="0"/>
        <v>45566</v>
      </c>
      <c r="B25" s="31" t="s">
        <v>201</v>
      </c>
      <c r="C25" s="32" t="s">
        <v>202</v>
      </c>
      <c r="D25" s="48" t="s">
        <v>203</v>
      </c>
      <c r="E25" s="7" t="s">
        <v>201</v>
      </c>
      <c r="F25" s="7" t="s">
        <v>102</v>
      </c>
      <c r="G25" s="7" t="s">
        <v>48</v>
      </c>
      <c r="H25" s="7" t="s">
        <v>103</v>
      </c>
      <c r="I25" s="7" t="s">
        <v>104</v>
      </c>
      <c r="J25" s="7" t="s">
        <v>105</v>
      </c>
      <c r="K25" s="7" t="s">
        <v>106</v>
      </c>
      <c r="L25" s="7" t="s">
        <v>107</v>
      </c>
      <c r="M25" s="7" t="s">
        <v>204</v>
      </c>
    </row>
    <row r="26" spans="1:13" ht="145" customHeight="1">
      <c r="A26" s="22">
        <f t="shared" si="0"/>
        <v>45566</v>
      </c>
      <c r="B26" s="31" t="s">
        <v>205</v>
      </c>
      <c r="C26" s="32" t="s">
        <v>206</v>
      </c>
      <c r="D26" s="49" t="s">
        <v>207</v>
      </c>
      <c r="E26" s="7" t="s">
        <v>205</v>
      </c>
      <c r="F26" s="7" t="s">
        <v>102</v>
      </c>
      <c r="G26" s="7" t="s">
        <v>48</v>
      </c>
      <c r="H26" s="7" t="s">
        <v>103</v>
      </c>
      <c r="I26" s="7" t="s">
        <v>104</v>
      </c>
      <c r="J26" s="7" t="s">
        <v>105</v>
      </c>
      <c r="K26" s="7" t="s">
        <v>106</v>
      </c>
      <c r="L26" s="7" t="s">
        <v>107</v>
      </c>
      <c r="M26" s="7" t="s">
        <v>208</v>
      </c>
    </row>
    <row r="27" spans="1:13" ht="145" customHeight="1">
      <c r="A27" s="22">
        <f t="shared" si="0"/>
        <v>45566</v>
      </c>
      <c r="B27" s="31" t="s">
        <v>209</v>
      </c>
      <c r="C27" s="32" t="s">
        <v>210</v>
      </c>
      <c r="D27" s="48" t="s">
        <v>211</v>
      </c>
      <c r="E27" s="7" t="s">
        <v>209</v>
      </c>
      <c r="F27" s="7" t="s">
        <v>102</v>
      </c>
      <c r="G27" s="7" t="s">
        <v>48</v>
      </c>
      <c r="H27" s="7" t="s">
        <v>103</v>
      </c>
      <c r="I27" s="7" t="s">
        <v>104</v>
      </c>
      <c r="J27" s="7" t="s">
        <v>105</v>
      </c>
      <c r="K27" s="7" t="s">
        <v>106</v>
      </c>
      <c r="L27" s="7" t="s">
        <v>107</v>
      </c>
      <c r="M27" s="7" t="s">
        <v>120</v>
      </c>
    </row>
    <row r="28" spans="1:13" ht="145" customHeight="1">
      <c r="A28" s="22">
        <f t="shared" si="0"/>
        <v>45566</v>
      </c>
      <c r="B28" s="31" t="s">
        <v>212</v>
      </c>
      <c r="C28" s="32" t="s">
        <v>213</v>
      </c>
      <c r="D28" s="49" t="s">
        <v>214</v>
      </c>
      <c r="E28" s="7" t="s">
        <v>212</v>
      </c>
      <c r="F28" s="7" t="s">
        <v>102</v>
      </c>
      <c r="G28" s="7" t="s">
        <v>48</v>
      </c>
      <c r="H28" s="7" t="s">
        <v>103</v>
      </c>
      <c r="I28" s="7" t="s">
        <v>104</v>
      </c>
      <c r="J28" s="7" t="s">
        <v>105</v>
      </c>
      <c r="K28" s="7" t="s">
        <v>106</v>
      </c>
      <c r="L28" s="7" t="s">
        <v>107</v>
      </c>
      <c r="M28" s="7" t="s">
        <v>120</v>
      </c>
    </row>
    <row r="29" spans="1:13" ht="145" customHeight="1">
      <c r="A29" s="22">
        <f t="shared" si="0"/>
        <v>45566</v>
      </c>
      <c r="B29" s="31" t="s">
        <v>215</v>
      </c>
      <c r="C29" s="32" t="s">
        <v>216</v>
      </c>
      <c r="D29" s="48" t="s">
        <v>217</v>
      </c>
      <c r="E29" s="7" t="s">
        <v>215</v>
      </c>
      <c r="F29" s="7" t="s">
        <v>102</v>
      </c>
      <c r="G29" s="7" t="s">
        <v>48</v>
      </c>
      <c r="H29" s="7" t="s">
        <v>103</v>
      </c>
      <c r="I29" s="7" t="s">
        <v>104</v>
      </c>
      <c r="J29" s="7" t="s">
        <v>105</v>
      </c>
      <c r="K29" s="7" t="s">
        <v>106</v>
      </c>
      <c r="L29" s="7" t="s">
        <v>107</v>
      </c>
      <c r="M29" s="7" t="s">
        <v>218</v>
      </c>
    </row>
    <row r="30" spans="1:13" ht="145" customHeight="1">
      <c r="A30" s="22">
        <f t="shared" si="0"/>
        <v>45566</v>
      </c>
      <c r="B30" s="31" t="s">
        <v>219</v>
      </c>
      <c r="C30" s="32" t="s">
        <v>220</v>
      </c>
      <c r="D30" s="49" t="s">
        <v>221</v>
      </c>
      <c r="E30" s="7" t="s">
        <v>175</v>
      </c>
      <c r="F30" s="7" t="s">
        <v>102</v>
      </c>
      <c r="G30" s="7" t="s">
        <v>48</v>
      </c>
      <c r="H30" s="7" t="s">
        <v>118</v>
      </c>
      <c r="I30" s="7">
        <v>2019</v>
      </c>
      <c r="J30" s="7" t="s">
        <v>105</v>
      </c>
      <c r="K30" s="7" t="s">
        <v>106</v>
      </c>
      <c r="L30" s="7" t="s">
        <v>107</v>
      </c>
      <c r="M30" s="7" t="s">
        <v>120</v>
      </c>
    </row>
    <row r="31" spans="1:13" ht="145" customHeight="1">
      <c r="A31" s="22">
        <f t="shared" si="0"/>
        <v>45566</v>
      </c>
      <c r="B31" s="31" t="s">
        <v>222</v>
      </c>
      <c r="C31" s="32" t="s">
        <v>223</v>
      </c>
      <c r="D31" s="49" t="s">
        <v>224</v>
      </c>
      <c r="E31" s="7" t="s">
        <v>222</v>
      </c>
      <c r="F31" s="7" t="s">
        <v>102</v>
      </c>
      <c r="G31" s="7" t="s">
        <v>48</v>
      </c>
      <c r="H31" s="7" t="s">
        <v>103</v>
      </c>
      <c r="I31" s="7" t="s">
        <v>104</v>
      </c>
      <c r="J31" s="7" t="s">
        <v>105</v>
      </c>
      <c r="K31" s="7" t="s">
        <v>106</v>
      </c>
      <c r="L31" s="7" t="s">
        <v>107</v>
      </c>
      <c r="M31" s="7" t="s">
        <v>74</v>
      </c>
    </row>
    <row r="32" spans="1:13" ht="145" customHeight="1">
      <c r="A32" s="22">
        <f t="shared" si="0"/>
        <v>45566</v>
      </c>
      <c r="B32" s="31" t="s">
        <v>225</v>
      </c>
      <c r="C32" s="32" t="s">
        <v>226</v>
      </c>
      <c r="D32" s="50" t="s">
        <v>227</v>
      </c>
      <c r="E32" s="7" t="s">
        <v>228</v>
      </c>
      <c r="F32" s="7" t="s">
        <v>102</v>
      </c>
      <c r="G32" s="7" t="s">
        <v>48</v>
      </c>
      <c r="H32" s="7" t="s">
        <v>103</v>
      </c>
      <c r="I32" s="7">
        <v>2024</v>
      </c>
      <c r="J32" s="7" t="s">
        <v>105</v>
      </c>
      <c r="K32" s="7" t="s">
        <v>106</v>
      </c>
      <c r="L32" s="7" t="s">
        <v>107</v>
      </c>
      <c r="M32" s="7" t="s">
        <v>229</v>
      </c>
    </row>
    <row r="33" spans="1:13" ht="145" customHeight="1">
      <c r="A33" s="22">
        <f t="shared" si="0"/>
        <v>45566</v>
      </c>
      <c r="B33" s="31" t="s">
        <v>230</v>
      </c>
      <c r="C33" s="32" t="s">
        <v>231</v>
      </c>
      <c r="D33" s="48" t="s">
        <v>232</v>
      </c>
      <c r="E33" s="7" t="s">
        <v>230</v>
      </c>
      <c r="F33" s="7" t="s">
        <v>102</v>
      </c>
      <c r="G33" s="7" t="s">
        <v>48</v>
      </c>
      <c r="H33" s="7" t="s">
        <v>103</v>
      </c>
      <c r="I33" s="7" t="s">
        <v>104</v>
      </c>
      <c r="J33" s="7" t="s">
        <v>105</v>
      </c>
      <c r="K33" s="7" t="s">
        <v>106</v>
      </c>
      <c r="L33" s="7" t="s">
        <v>107</v>
      </c>
      <c r="M33" s="7" t="s">
        <v>76</v>
      </c>
    </row>
    <row r="34" spans="1:13" ht="145" customHeight="1">
      <c r="A34" s="22">
        <f t="shared" si="0"/>
        <v>45566</v>
      </c>
      <c r="B34" s="31" t="s">
        <v>233</v>
      </c>
      <c r="C34" s="32" t="s">
        <v>234</v>
      </c>
      <c r="D34" s="50" t="s">
        <v>235</v>
      </c>
      <c r="E34" s="7" t="s">
        <v>236</v>
      </c>
      <c r="F34" s="7" t="s">
        <v>233</v>
      </c>
      <c r="G34" s="7" t="s">
        <v>48</v>
      </c>
      <c r="H34" s="7" t="s">
        <v>103</v>
      </c>
      <c r="I34" s="7" t="s">
        <v>104</v>
      </c>
      <c r="J34" s="7" t="s">
        <v>105</v>
      </c>
      <c r="K34" s="7" t="s">
        <v>106</v>
      </c>
      <c r="L34" s="7" t="s">
        <v>107</v>
      </c>
      <c r="M34" s="7" t="s">
        <v>80</v>
      </c>
    </row>
    <row r="35" spans="1:13" ht="145" customHeight="1">
      <c r="A35" s="22">
        <f t="shared" si="0"/>
        <v>45566</v>
      </c>
      <c r="B35" s="31" t="s">
        <v>237</v>
      </c>
      <c r="C35" s="32" t="s">
        <v>238</v>
      </c>
      <c r="D35" s="48" t="s">
        <v>239</v>
      </c>
      <c r="E35" s="7" t="s">
        <v>236</v>
      </c>
      <c r="F35" s="7" t="s">
        <v>237</v>
      </c>
      <c r="G35" s="7" t="s">
        <v>48</v>
      </c>
      <c r="H35" s="7" t="s">
        <v>103</v>
      </c>
      <c r="I35" s="7" t="s">
        <v>104</v>
      </c>
      <c r="J35" s="7" t="s">
        <v>105</v>
      </c>
      <c r="K35" s="7" t="s">
        <v>106</v>
      </c>
      <c r="L35" s="7" t="s">
        <v>107</v>
      </c>
      <c r="M35" s="7" t="s">
        <v>80</v>
      </c>
    </row>
    <row r="36" spans="1:13" ht="145" customHeight="1">
      <c r="A36" s="22">
        <f t="shared" si="0"/>
        <v>45566</v>
      </c>
      <c r="B36" s="31" t="s">
        <v>240</v>
      </c>
      <c r="C36" s="32" t="s">
        <v>241</v>
      </c>
      <c r="D36" s="50" t="s">
        <v>242</v>
      </c>
      <c r="E36" s="7" t="s">
        <v>138</v>
      </c>
      <c r="F36" s="7" t="s">
        <v>102</v>
      </c>
      <c r="G36" s="7" t="s">
        <v>48</v>
      </c>
      <c r="H36" s="7" t="s">
        <v>103</v>
      </c>
      <c r="I36" s="7" t="s">
        <v>104</v>
      </c>
      <c r="J36" s="7" t="s">
        <v>105</v>
      </c>
      <c r="K36" s="7" t="s">
        <v>106</v>
      </c>
      <c r="L36" s="7" t="s">
        <v>107</v>
      </c>
      <c r="M36" s="7" t="s">
        <v>243</v>
      </c>
    </row>
    <row r="37" spans="1:13" ht="145" customHeight="1">
      <c r="A37" s="22">
        <f t="shared" si="0"/>
        <v>45566</v>
      </c>
      <c r="B37" s="31" t="s">
        <v>244</v>
      </c>
      <c r="C37" s="32" t="s">
        <v>245</v>
      </c>
      <c r="D37" s="50" t="s">
        <v>246</v>
      </c>
      <c r="E37" s="7" t="s">
        <v>244</v>
      </c>
      <c r="F37" s="7" t="s">
        <v>102</v>
      </c>
      <c r="G37" s="7" t="s">
        <v>48</v>
      </c>
      <c r="H37" s="7" t="s">
        <v>103</v>
      </c>
      <c r="I37" s="7" t="s">
        <v>104</v>
      </c>
      <c r="J37" s="7" t="s">
        <v>105</v>
      </c>
      <c r="K37" s="7" t="s">
        <v>106</v>
      </c>
      <c r="L37" s="7" t="s">
        <v>107</v>
      </c>
      <c r="M37" s="7" t="s">
        <v>74</v>
      </c>
    </row>
    <row r="38" spans="1:13" ht="145" customHeight="1">
      <c r="A38" s="22">
        <f t="shared" si="0"/>
        <v>45566</v>
      </c>
      <c r="B38" s="31" t="s">
        <v>247</v>
      </c>
      <c r="C38" s="32" t="s">
        <v>248</v>
      </c>
      <c r="D38" s="50" t="s">
        <v>249</v>
      </c>
      <c r="E38" s="7" t="s">
        <v>156</v>
      </c>
      <c r="F38" s="7" t="s">
        <v>102</v>
      </c>
      <c r="G38" s="7" t="s">
        <v>48</v>
      </c>
      <c r="H38" s="7" t="s">
        <v>118</v>
      </c>
      <c r="I38" s="22">
        <v>44936</v>
      </c>
      <c r="J38" s="7" t="s">
        <v>105</v>
      </c>
      <c r="K38" s="7" t="s">
        <v>106</v>
      </c>
      <c r="L38" s="7" t="s">
        <v>107</v>
      </c>
      <c r="M38" s="7" t="s">
        <v>120</v>
      </c>
    </row>
    <row r="39" spans="1:13" ht="145" customHeight="1">
      <c r="A39" s="22">
        <f t="shared" si="0"/>
        <v>45566</v>
      </c>
      <c r="B39" s="31" t="s">
        <v>250</v>
      </c>
      <c r="C39" s="32" t="s">
        <v>251</v>
      </c>
      <c r="D39" s="50" t="s">
        <v>252</v>
      </c>
      <c r="E39" s="7" t="s">
        <v>253</v>
      </c>
      <c r="F39" s="7" t="s">
        <v>102</v>
      </c>
      <c r="G39" s="7" t="s">
        <v>48</v>
      </c>
      <c r="H39" s="7" t="s">
        <v>103</v>
      </c>
      <c r="I39" s="7" t="s">
        <v>104</v>
      </c>
      <c r="J39" s="7" t="s">
        <v>105</v>
      </c>
      <c r="K39" s="7" t="s">
        <v>106</v>
      </c>
      <c r="L39" s="7" t="s">
        <v>107</v>
      </c>
      <c r="M39" s="7" t="s">
        <v>74</v>
      </c>
    </row>
    <row r="40" spans="1:13" ht="145" customHeight="1">
      <c r="A40" s="22">
        <f t="shared" si="0"/>
        <v>45566</v>
      </c>
      <c r="B40" s="31" t="s">
        <v>254</v>
      </c>
      <c r="C40" s="32" t="s">
        <v>255</v>
      </c>
      <c r="D40" s="50" t="s">
        <v>256</v>
      </c>
      <c r="E40" s="7" t="s">
        <v>257</v>
      </c>
      <c r="F40" s="7" t="s">
        <v>102</v>
      </c>
      <c r="G40" s="7" t="s">
        <v>48</v>
      </c>
      <c r="H40" s="7" t="s">
        <v>103</v>
      </c>
      <c r="I40" s="7" t="s">
        <v>104</v>
      </c>
      <c r="J40" s="7" t="s">
        <v>105</v>
      </c>
      <c r="K40" s="7" t="s">
        <v>106</v>
      </c>
      <c r="L40" s="7" t="s">
        <v>107</v>
      </c>
      <c r="M40" s="7" t="s">
        <v>74</v>
      </c>
    </row>
    <row r="41" spans="1:13" ht="145" customHeight="1">
      <c r="A41" s="22">
        <f t="shared" si="0"/>
        <v>45566</v>
      </c>
      <c r="B41" s="31" t="s">
        <v>257</v>
      </c>
      <c r="C41" s="32" t="s">
        <v>258</v>
      </c>
      <c r="D41" s="50" t="s">
        <v>259</v>
      </c>
      <c r="E41" s="7" t="s">
        <v>257</v>
      </c>
      <c r="F41" s="7" t="s">
        <v>102</v>
      </c>
      <c r="G41" s="7" t="s">
        <v>48</v>
      </c>
      <c r="H41" s="7" t="s">
        <v>103</v>
      </c>
      <c r="I41" s="7" t="s">
        <v>104</v>
      </c>
      <c r="J41" s="7" t="s">
        <v>105</v>
      </c>
      <c r="K41" s="7" t="s">
        <v>106</v>
      </c>
      <c r="L41" s="7" t="s">
        <v>107</v>
      </c>
      <c r="M41" s="7" t="s">
        <v>74</v>
      </c>
    </row>
    <row r="42" spans="1:13" ht="145" customHeight="1">
      <c r="A42" s="22">
        <f t="shared" si="0"/>
        <v>45566</v>
      </c>
      <c r="B42" s="31" t="s">
        <v>260</v>
      </c>
      <c r="C42" s="32" t="s">
        <v>261</v>
      </c>
      <c r="D42" s="50" t="s">
        <v>262</v>
      </c>
      <c r="E42" s="7" t="s">
        <v>260</v>
      </c>
      <c r="F42" s="7" t="s">
        <v>102</v>
      </c>
      <c r="G42" s="7" t="s">
        <v>48</v>
      </c>
      <c r="H42" s="7" t="s">
        <v>103</v>
      </c>
      <c r="I42" s="7" t="s">
        <v>104</v>
      </c>
      <c r="J42" s="7" t="s">
        <v>105</v>
      </c>
      <c r="K42" s="7" t="s">
        <v>106</v>
      </c>
      <c r="L42" s="7" t="s">
        <v>107</v>
      </c>
      <c r="M42" s="7" t="s">
        <v>82</v>
      </c>
    </row>
    <row r="43" spans="1:13" ht="145" customHeight="1">
      <c r="A43" s="22">
        <f t="shared" si="0"/>
        <v>45566</v>
      </c>
      <c r="B43" s="31" t="s">
        <v>263</v>
      </c>
      <c r="C43" s="32" t="s">
        <v>264</v>
      </c>
      <c r="D43" s="48" t="s">
        <v>265</v>
      </c>
      <c r="E43" s="7" t="s">
        <v>156</v>
      </c>
      <c r="F43" s="7" t="s">
        <v>102</v>
      </c>
      <c r="G43" s="7" t="s">
        <v>48</v>
      </c>
      <c r="H43" s="7" t="s">
        <v>103</v>
      </c>
      <c r="I43" s="7" t="s">
        <v>104</v>
      </c>
      <c r="J43" s="7" t="s">
        <v>105</v>
      </c>
      <c r="K43" s="7" t="s">
        <v>106</v>
      </c>
      <c r="L43" s="7" t="s">
        <v>107</v>
      </c>
      <c r="M43" s="7" t="s">
        <v>120</v>
      </c>
    </row>
    <row r="44" spans="1:13" ht="145" customHeight="1">
      <c r="A44" s="22">
        <f t="shared" si="0"/>
        <v>45566</v>
      </c>
      <c r="B44" s="31" t="s">
        <v>266</v>
      </c>
      <c r="C44" s="32" t="s">
        <v>267</v>
      </c>
      <c r="D44" s="49" t="s">
        <v>268</v>
      </c>
      <c r="E44" s="7" t="s">
        <v>269</v>
      </c>
      <c r="F44" s="7" t="s">
        <v>102</v>
      </c>
      <c r="G44" s="7" t="s">
        <v>165</v>
      </c>
      <c r="H44" s="7" t="s">
        <v>118</v>
      </c>
      <c r="I44" s="7" t="s">
        <v>104</v>
      </c>
      <c r="J44" s="7" t="s">
        <v>105</v>
      </c>
      <c r="K44" s="7" t="s">
        <v>166</v>
      </c>
      <c r="L44" s="7" t="s">
        <v>107</v>
      </c>
      <c r="M44" s="7" t="s">
        <v>120</v>
      </c>
    </row>
    <row r="45" spans="1:13" ht="145" customHeight="1">
      <c r="A45" s="22">
        <f t="shared" si="0"/>
        <v>45566</v>
      </c>
      <c r="B45" s="31" t="s">
        <v>270</v>
      </c>
      <c r="C45" s="32" t="s">
        <v>271</v>
      </c>
      <c r="D45" s="50" t="s">
        <v>272</v>
      </c>
      <c r="E45" s="7" t="s">
        <v>273</v>
      </c>
      <c r="F45" s="7" t="s">
        <v>102</v>
      </c>
      <c r="G45" s="7" t="s">
        <v>48</v>
      </c>
      <c r="H45" s="7" t="s">
        <v>118</v>
      </c>
      <c r="I45" s="7" t="s">
        <v>103</v>
      </c>
      <c r="J45" s="7" t="s">
        <v>105</v>
      </c>
      <c r="K45" s="7" t="s">
        <v>106</v>
      </c>
      <c r="L45" s="7" t="s">
        <v>107</v>
      </c>
      <c r="M45" s="7" t="s">
        <v>120</v>
      </c>
    </row>
    <row r="46" spans="1:13" ht="145" customHeight="1">
      <c r="A46" s="22">
        <f t="shared" si="0"/>
        <v>45566</v>
      </c>
      <c r="B46" s="31" t="s">
        <v>274</v>
      </c>
      <c r="C46" s="32" t="s">
        <v>275</v>
      </c>
      <c r="D46" s="50" t="s">
        <v>276</v>
      </c>
      <c r="E46" s="7" t="s">
        <v>277</v>
      </c>
      <c r="F46" s="7" t="s">
        <v>102</v>
      </c>
      <c r="G46" s="7" t="s">
        <v>48</v>
      </c>
      <c r="H46" s="7" t="s">
        <v>103</v>
      </c>
      <c r="I46" s="7">
        <v>2020</v>
      </c>
      <c r="J46" s="7" t="s">
        <v>105</v>
      </c>
      <c r="K46" s="7" t="s">
        <v>106</v>
      </c>
      <c r="L46" s="7" t="s">
        <v>107</v>
      </c>
      <c r="M46" s="7" t="s">
        <v>120</v>
      </c>
    </row>
    <row r="47" spans="1:13" ht="145" customHeight="1">
      <c r="A47" s="22">
        <f t="shared" si="0"/>
        <v>45566</v>
      </c>
      <c r="B47" s="31" t="s">
        <v>278</v>
      </c>
      <c r="C47" s="32" t="s">
        <v>279</v>
      </c>
      <c r="D47" s="48" t="s">
        <v>280</v>
      </c>
      <c r="E47" s="7" t="s">
        <v>144</v>
      </c>
      <c r="F47" s="7" t="s">
        <v>102</v>
      </c>
      <c r="G47" s="7" t="s">
        <v>48</v>
      </c>
      <c r="H47" s="7" t="s">
        <v>103</v>
      </c>
      <c r="I47" s="7" t="s">
        <v>104</v>
      </c>
      <c r="J47" s="7" t="s">
        <v>105</v>
      </c>
      <c r="K47" s="7" t="s">
        <v>106</v>
      </c>
      <c r="L47" s="7" t="s">
        <v>107</v>
      </c>
      <c r="M47" s="7" t="s">
        <v>86</v>
      </c>
    </row>
    <row r="48" spans="1:13" ht="145" customHeight="1">
      <c r="A48" s="22">
        <f t="shared" si="0"/>
        <v>45566</v>
      </c>
      <c r="B48" s="31" t="s">
        <v>281</v>
      </c>
      <c r="C48" s="32" t="s">
        <v>282</v>
      </c>
      <c r="D48" s="49" t="s">
        <v>283</v>
      </c>
      <c r="E48" s="7" t="s">
        <v>175</v>
      </c>
      <c r="F48" s="7" t="s">
        <v>102</v>
      </c>
      <c r="G48" s="7" t="s">
        <v>165</v>
      </c>
      <c r="H48" s="7" t="s">
        <v>103</v>
      </c>
      <c r="I48" s="7" t="s">
        <v>104</v>
      </c>
      <c r="J48" s="7" t="s">
        <v>105</v>
      </c>
      <c r="K48" s="7" t="s">
        <v>166</v>
      </c>
      <c r="L48" s="7" t="s">
        <v>107</v>
      </c>
      <c r="M48" s="7" t="s">
        <v>90</v>
      </c>
    </row>
    <row r="49" spans="1:13" ht="145" customHeight="1">
      <c r="A49" s="22">
        <f t="shared" si="0"/>
        <v>45566</v>
      </c>
      <c r="B49" s="31" t="s">
        <v>284</v>
      </c>
      <c r="C49" s="32" t="s">
        <v>285</v>
      </c>
      <c r="D49" s="50" t="s">
        <v>286</v>
      </c>
      <c r="E49" s="7" t="s">
        <v>287</v>
      </c>
      <c r="F49" s="7" t="s">
        <v>102</v>
      </c>
      <c r="G49" s="7" t="s">
        <v>288</v>
      </c>
      <c r="H49" s="7" t="s">
        <v>103</v>
      </c>
      <c r="I49" s="7" t="s">
        <v>104</v>
      </c>
      <c r="J49" s="7" t="s">
        <v>105</v>
      </c>
      <c r="K49" s="7" t="s">
        <v>289</v>
      </c>
      <c r="L49" s="7" t="s">
        <v>107</v>
      </c>
      <c r="M49" s="7" t="s">
        <v>90</v>
      </c>
    </row>
    <row r="50" spans="1:13" ht="145" customHeight="1">
      <c r="A50" s="22">
        <f t="shared" si="0"/>
        <v>45566</v>
      </c>
      <c r="B50" s="31" t="s">
        <v>290</v>
      </c>
      <c r="C50" s="32" t="s">
        <v>291</v>
      </c>
      <c r="D50" s="50" t="s">
        <v>292</v>
      </c>
      <c r="E50" s="7" t="s">
        <v>161</v>
      </c>
      <c r="F50" s="7" t="s">
        <v>102</v>
      </c>
      <c r="G50" s="7" t="s">
        <v>48</v>
      </c>
      <c r="H50" s="7" t="s">
        <v>103</v>
      </c>
      <c r="I50" s="7">
        <v>2023</v>
      </c>
      <c r="J50" s="7" t="s">
        <v>105</v>
      </c>
      <c r="K50" s="7" t="s">
        <v>106</v>
      </c>
      <c r="L50" s="7" t="s">
        <v>293</v>
      </c>
      <c r="M50" s="7" t="s">
        <v>82</v>
      </c>
    </row>
    <row r="51" spans="1:13" ht="145" customHeight="1">
      <c r="A51" s="22">
        <v>45567</v>
      </c>
      <c r="B51" s="31" t="s">
        <v>294</v>
      </c>
      <c r="C51" s="32" t="s">
        <v>295</v>
      </c>
      <c r="D51" s="50" t="s">
        <v>296</v>
      </c>
      <c r="E51" s="7" t="s">
        <v>144</v>
      </c>
      <c r="F51" s="7" t="s">
        <v>102</v>
      </c>
      <c r="G51" s="7" t="s">
        <v>48</v>
      </c>
      <c r="H51" s="7" t="s">
        <v>103</v>
      </c>
      <c r="I51" s="7" t="s">
        <v>104</v>
      </c>
      <c r="J51" s="7" t="s">
        <v>105</v>
      </c>
      <c r="K51" s="7" t="s">
        <v>106</v>
      </c>
      <c r="L51" s="7" t="s">
        <v>297</v>
      </c>
      <c r="M51" s="7" t="s">
        <v>88</v>
      </c>
    </row>
    <row r="52" spans="1:13" ht="145" customHeight="1">
      <c r="A52" s="22">
        <f t="shared" ref="A52:A68" si="1">$A$51</f>
        <v>45567</v>
      </c>
      <c r="B52" s="31" t="s">
        <v>298</v>
      </c>
      <c r="C52" s="32" t="s">
        <v>299</v>
      </c>
      <c r="D52" s="50" t="s">
        <v>300</v>
      </c>
      <c r="E52" s="7" t="s">
        <v>298</v>
      </c>
      <c r="F52" s="7" t="s">
        <v>102</v>
      </c>
      <c r="G52" s="7" t="s">
        <v>48</v>
      </c>
      <c r="H52" s="7" t="s">
        <v>103</v>
      </c>
      <c r="I52" s="7" t="s">
        <v>104</v>
      </c>
      <c r="J52" s="7" t="s">
        <v>105</v>
      </c>
      <c r="K52" s="7" t="s">
        <v>106</v>
      </c>
      <c r="L52" s="7" t="s">
        <v>301</v>
      </c>
      <c r="M52" s="7" t="s">
        <v>120</v>
      </c>
    </row>
    <row r="53" spans="1:13" ht="145" customHeight="1">
      <c r="A53" s="22">
        <f t="shared" si="1"/>
        <v>45567</v>
      </c>
      <c r="B53" s="31" t="s">
        <v>302</v>
      </c>
      <c r="C53" s="7" t="s">
        <v>303</v>
      </c>
      <c r="D53" s="51" t="s">
        <v>304</v>
      </c>
      <c r="E53" s="7" t="s">
        <v>175</v>
      </c>
      <c r="F53" s="7" t="s">
        <v>102</v>
      </c>
      <c r="G53" s="7" t="s">
        <v>48</v>
      </c>
      <c r="H53" s="7" t="s">
        <v>118</v>
      </c>
      <c r="I53" s="7" t="s">
        <v>104</v>
      </c>
      <c r="J53" s="7" t="s">
        <v>105</v>
      </c>
      <c r="K53" s="7" t="s">
        <v>106</v>
      </c>
      <c r="L53" s="7" t="s">
        <v>107</v>
      </c>
      <c r="M53" s="7" t="s">
        <v>305</v>
      </c>
    </row>
    <row r="54" spans="1:13" ht="145" customHeight="1">
      <c r="A54" s="22">
        <f t="shared" si="1"/>
        <v>45567</v>
      </c>
      <c r="B54" s="31" t="s">
        <v>306</v>
      </c>
      <c r="C54" s="7" t="s">
        <v>307</v>
      </c>
      <c r="D54" s="51" t="s">
        <v>308</v>
      </c>
      <c r="E54" s="7" t="s">
        <v>156</v>
      </c>
      <c r="F54" s="7" t="s">
        <v>102</v>
      </c>
      <c r="G54" s="7" t="s">
        <v>48</v>
      </c>
      <c r="H54" s="7" t="s">
        <v>118</v>
      </c>
      <c r="I54" s="7" t="s">
        <v>103</v>
      </c>
      <c r="J54" s="7" t="s">
        <v>309</v>
      </c>
      <c r="K54" s="7" t="s">
        <v>106</v>
      </c>
      <c r="L54" s="7" t="s">
        <v>107</v>
      </c>
      <c r="M54" s="7" t="s">
        <v>86</v>
      </c>
    </row>
    <row r="55" spans="1:13" ht="145" customHeight="1">
      <c r="A55" s="22">
        <f t="shared" si="1"/>
        <v>45567</v>
      </c>
      <c r="B55" s="31" t="s">
        <v>310</v>
      </c>
      <c r="C55" s="7" t="s">
        <v>311</v>
      </c>
      <c r="D55" s="51" t="s">
        <v>312</v>
      </c>
      <c r="E55" s="7" t="s">
        <v>313</v>
      </c>
      <c r="F55" s="7" t="s">
        <v>102</v>
      </c>
      <c r="G55" s="7" t="s">
        <v>48</v>
      </c>
      <c r="H55" s="7" t="s">
        <v>118</v>
      </c>
      <c r="I55" s="7" t="s">
        <v>103</v>
      </c>
      <c r="J55" s="7" t="s">
        <v>309</v>
      </c>
      <c r="K55" s="7" t="s">
        <v>106</v>
      </c>
      <c r="L55" s="7" t="s">
        <v>107</v>
      </c>
      <c r="M55" s="7" t="s">
        <v>90</v>
      </c>
    </row>
    <row r="56" spans="1:13" ht="145" customHeight="1">
      <c r="A56" s="22">
        <f t="shared" si="1"/>
        <v>45567</v>
      </c>
      <c r="B56" s="31" t="s">
        <v>314</v>
      </c>
      <c r="C56" s="7" t="s">
        <v>315</v>
      </c>
      <c r="D56" s="51" t="s">
        <v>316</v>
      </c>
      <c r="E56" s="7" t="s">
        <v>317</v>
      </c>
      <c r="F56" s="7" t="s">
        <v>102</v>
      </c>
      <c r="G56" s="7" t="s">
        <v>165</v>
      </c>
      <c r="H56" s="7" t="s">
        <v>103</v>
      </c>
      <c r="I56" s="7" t="s">
        <v>103</v>
      </c>
      <c r="J56" s="7" t="s">
        <v>105</v>
      </c>
      <c r="K56" s="7" t="s">
        <v>166</v>
      </c>
      <c r="L56" s="7" t="s">
        <v>107</v>
      </c>
      <c r="M56" s="7" t="s">
        <v>90</v>
      </c>
    </row>
    <row r="57" spans="1:13" ht="145" customHeight="1">
      <c r="A57" s="22">
        <f t="shared" si="1"/>
        <v>45567</v>
      </c>
      <c r="B57" s="31" t="s">
        <v>318</v>
      </c>
      <c r="C57" s="7" t="s">
        <v>319</v>
      </c>
      <c r="D57" s="51" t="s">
        <v>320</v>
      </c>
      <c r="E57" s="7" t="s">
        <v>321</v>
      </c>
      <c r="F57" s="7" t="s">
        <v>102</v>
      </c>
      <c r="G57" s="7" t="s">
        <v>48</v>
      </c>
      <c r="H57" s="7" t="s">
        <v>103</v>
      </c>
      <c r="I57" s="7" t="s">
        <v>103</v>
      </c>
      <c r="J57" s="7" t="s">
        <v>105</v>
      </c>
      <c r="K57" s="7" t="s">
        <v>106</v>
      </c>
      <c r="L57" s="7" t="s">
        <v>107</v>
      </c>
      <c r="M57" s="7" t="s">
        <v>88</v>
      </c>
    </row>
    <row r="58" spans="1:13" ht="145" customHeight="1">
      <c r="A58" s="22">
        <f t="shared" si="1"/>
        <v>45567</v>
      </c>
      <c r="B58" s="31" t="s">
        <v>322</v>
      </c>
      <c r="C58" s="7" t="s">
        <v>323</v>
      </c>
      <c r="D58" s="51" t="s">
        <v>324</v>
      </c>
      <c r="E58" s="7" t="s">
        <v>156</v>
      </c>
      <c r="F58" s="7" t="s">
        <v>102</v>
      </c>
      <c r="G58" s="7" t="s">
        <v>48</v>
      </c>
      <c r="H58" s="7" t="s">
        <v>103</v>
      </c>
      <c r="I58" s="7" t="s">
        <v>103</v>
      </c>
      <c r="J58" s="7" t="s">
        <v>105</v>
      </c>
      <c r="K58" s="7" t="s">
        <v>106</v>
      </c>
      <c r="L58" s="7" t="s">
        <v>107</v>
      </c>
      <c r="M58" s="7" t="s">
        <v>90</v>
      </c>
    </row>
    <row r="59" spans="1:13" ht="145" customHeight="1">
      <c r="A59" s="22">
        <f t="shared" si="1"/>
        <v>45567</v>
      </c>
      <c r="B59" s="31" t="s">
        <v>325</v>
      </c>
      <c r="C59" s="7" t="s">
        <v>326</v>
      </c>
      <c r="D59" s="51" t="s">
        <v>327</v>
      </c>
      <c r="E59" s="7" t="s">
        <v>156</v>
      </c>
      <c r="F59" s="7" t="s">
        <v>102</v>
      </c>
      <c r="G59" s="7" t="s">
        <v>48</v>
      </c>
      <c r="H59" s="7" t="s">
        <v>103</v>
      </c>
      <c r="I59" s="7" t="s">
        <v>103</v>
      </c>
      <c r="J59" s="7" t="s">
        <v>119</v>
      </c>
      <c r="K59" s="7" t="s">
        <v>106</v>
      </c>
      <c r="L59" s="7" t="s">
        <v>107</v>
      </c>
      <c r="M59" s="7" t="s">
        <v>90</v>
      </c>
    </row>
    <row r="60" spans="1:13" ht="145" customHeight="1">
      <c r="A60" s="22">
        <f t="shared" si="1"/>
        <v>45567</v>
      </c>
      <c r="B60" s="31" t="s">
        <v>328</v>
      </c>
      <c r="C60" s="7" t="s">
        <v>329</v>
      </c>
      <c r="D60" s="51" t="s">
        <v>330</v>
      </c>
      <c r="E60" s="7" t="s">
        <v>175</v>
      </c>
      <c r="F60" s="7" t="s">
        <v>331</v>
      </c>
      <c r="G60" s="7" t="s">
        <v>165</v>
      </c>
      <c r="H60" s="7" t="s">
        <v>118</v>
      </c>
      <c r="I60" s="7" t="s">
        <v>103</v>
      </c>
      <c r="J60" s="7" t="s">
        <v>119</v>
      </c>
      <c r="K60" s="7" t="s">
        <v>166</v>
      </c>
      <c r="L60" s="7" t="s">
        <v>107</v>
      </c>
      <c r="M60" s="7" t="s">
        <v>332</v>
      </c>
    </row>
    <row r="61" spans="1:13" ht="145" customHeight="1">
      <c r="A61" s="22">
        <f t="shared" si="1"/>
        <v>45567</v>
      </c>
      <c r="B61" s="31" t="s">
        <v>333</v>
      </c>
      <c r="C61" s="7" t="s">
        <v>334</v>
      </c>
      <c r="D61" s="51" t="s">
        <v>335</v>
      </c>
      <c r="E61" s="7" t="s">
        <v>156</v>
      </c>
      <c r="F61" s="7" t="s">
        <v>102</v>
      </c>
      <c r="G61" s="7" t="s">
        <v>48</v>
      </c>
      <c r="H61" s="7" t="s">
        <v>118</v>
      </c>
      <c r="I61" s="7" t="s">
        <v>103</v>
      </c>
      <c r="J61" s="7" t="s">
        <v>336</v>
      </c>
      <c r="K61" s="7" t="s">
        <v>106</v>
      </c>
      <c r="L61" s="7" t="s">
        <v>107</v>
      </c>
      <c r="M61" s="7" t="s">
        <v>80</v>
      </c>
    </row>
    <row r="62" spans="1:13" ht="145" customHeight="1">
      <c r="A62" s="22">
        <f t="shared" si="1"/>
        <v>45567</v>
      </c>
      <c r="B62" s="31" t="s">
        <v>337</v>
      </c>
      <c r="C62" s="7" t="s">
        <v>338</v>
      </c>
      <c r="D62" s="51" t="s">
        <v>339</v>
      </c>
      <c r="E62" s="7" t="s">
        <v>156</v>
      </c>
      <c r="F62" s="7" t="s">
        <v>102</v>
      </c>
      <c r="G62" s="7" t="s">
        <v>48</v>
      </c>
      <c r="H62" s="7" t="s">
        <v>118</v>
      </c>
      <c r="I62" s="7" t="s">
        <v>103</v>
      </c>
      <c r="J62" s="7" t="s">
        <v>119</v>
      </c>
      <c r="K62" s="7" t="s">
        <v>106</v>
      </c>
      <c r="L62" s="7" t="s">
        <v>107</v>
      </c>
      <c r="M62" s="7" t="s">
        <v>90</v>
      </c>
    </row>
    <row r="63" spans="1:13" ht="145" customHeight="1">
      <c r="A63" s="22">
        <f t="shared" si="1"/>
        <v>45567</v>
      </c>
      <c r="B63" s="31" t="s">
        <v>340</v>
      </c>
      <c r="C63" s="7" t="s">
        <v>341</v>
      </c>
      <c r="D63" s="52" t="s">
        <v>342</v>
      </c>
      <c r="E63" s="7" t="s">
        <v>343</v>
      </c>
      <c r="F63" s="7" t="s">
        <v>102</v>
      </c>
      <c r="G63" s="7" t="s">
        <v>165</v>
      </c>
      <c r="H63" s="7" t="s">
        <v>103</v>
      </c>
      <c r="I63" s="7" t="s">
        <v>103</v>
      </c>
      <c r="J63" s="7" t="s">
        <v>105</v>
      </c>
      <c r="K63" s="7" t="s">
        <v>166</v>
      </c>
      <c r="L63" s="7" t="s">
        <v>107</v>
      </c>
      <c r="M63" s="7" t="s">
        <v>88</v>
      </c>
    </row>
    <row r="64" spans="1:13" ht="145" customHeight="1">
      <c r="A64" s="22">
        <f t="shared" si="1"/>
        <v>45567</v>
      </c>
      <c r="B64" s="31" t="s">
        <v>344</v>
      </c>
      <c r="C64" s="7" t="s">
        <v>345</v>
      </c>
      <c r="D64" s="51" t="s">
        <v>346</v>
      </c>
      <c r="E64" s="7" t="s">
        <v>156</v>
      </c>
      <c r="F64" s="7" t="s">
        <v>102</v>
      </c>
      <c r="G64" s="7" t="s">
        <v>165</v>
      </c>
      <c r="H64" s="7" t="s">
        <v>103</v>
      </c>
      <c r="I64" s="7" t="s">
        <v>103</v>
      </c>
      <c r="J64" s="7" t="s">
        <v>119</v>
      </c>
      <c r="K64" s="7" t="s">
        <v>347</v>
      </c>
      <c r="L64" s="7" t="s">
        <v>107</v>
      </c>
      <c r="M64" s="7" t="s">
        <v>74</v>
      </c>
    </row>
    <row r="65" spans="1:13" ht="145" customHeight="1">
      <c r="A65" s="22">
        <f t="shared" si="1"/>
        <v>45567</v>
      </c>
      <c r="B65" s="31" t="s">
        <v>348</v>
      </c>
      <c r="C65" s="7" t="s">
        <v>349</v>
      </c>
      <c r="D65" s="51" t="s">
        <v>350</v>
      </c>
      <c r="E65" s="7" t="s">
        <v>175</v>
      </c>
      <c r="F65" s="7" t="s">
        <v>102</v>
      </c>
      <c r="G65" s="7" t="s">
        <v>48</v>
      </c>
      <c r="H65" s="7" t="s">
        <v>103</v>
      </c>
      <c r="I65" s="7" t="s">
        <v>103</v>
      </c>
      <c r="J65" s="7" t="s">
        <v>105</v>
      </c>
      <c r="K65" s="7" t="s">
        <v>106</v>
      </c>
      <c r="L65" s="7" t="s">
        <v>107</v>
      </c>
      <c r="M65" s="7" t="s">
        <v>88</v>
      </c>
    </row>
    <row r="66" spans="1:13" ht="145" customHeight="1">
      <c r="A66" s="22">
        <f t="shared" si="1"/>
        <v>45567</v>
      </c>
      <c r="B66" s="31" t="s">
        <v>351</v>
      </c>
      <c r="C66" s="7" t="s">
        <v>352</v>
      </c>
      <c r="D66" s="51" t="s">
        <v>353</v>
      </c>
      <c r="E66" s="7" t="s">
        <v>161</v>
      </c>
      <c r="F66" s="7" t="s">
        <v>102</v>
      </c>
      <c r="G66" s="7" t="s">
        <v>48</v>
      </c>
      <c r="H66" s="7" t="s">
        <v>103</v>
      </c>
      <c r="I66" s="7" t="s">
        <v>103</v>
      </c>
      <c r="J66" s="7" t="s">
        <v>105</v>
      </c>
      <c r="K66" s="7" t="s">
        <v>106</v>
      </c>
      <c r="L66" s="7" t="s">
        <v>107</v>
      </c>
      <c r="M66" s="7" t="s">
        <v>82</v>
      </c>
    </row>
    <row r="67" spans="1:13" ht="145" customHeight="1">
      <c r="A67" s="22">
        <f t="shared" si="1"/>
        <v>45567</v>
      </c>
      <c r="B67" s="31" t="s">
        <v>354</v>
      </c>
      <c r="C67" s="7" t="s">
        <v>355</v>
      </c>
      <c r="D67" s="51" t="s">
        <v>356</v>
      </c>
      <c r="E67" s="7" t="s">
        <v>357</v>
      </c>
      <c r="F67" s="7" t="s">
        <v>102</v>
      </c>
      <c r="G67" s="7" t="s">
        <v>165</v>
      </c>
      <c r="H67" s="7" t="s">
        <v>118</v>
      </c>
      <c r="I67" s="7" t="s">
        <v>103</v>
      </c>
      <c r="J67" s="7" t="s">
        <v>119</v>
      </c>
      <c r="K67" s="7" t="s">
        <v>166</v>
      </c>
      <c r="L67" s="7" t="s">
        <v>62</v>
      </c>
      <c r="M67" s="7" t="s">
        <v>108</v>
      </c>
    </row>
    <row r="68" spans="1:13" ht="145" customHeight="1">
      <c r="A68" s="22">
        <f t="shared" si="1"/>
        <v>45567</v>
      </c>
      <c r="B68" s="31" t="s">
        <v>358</v>
      </c>
      <c r="C68" s="7" t="s">
        <v>359</v>
      </c>
      <c r="D68" s="51" t="s">
        <v>360</v>
      </c>
      <c r="E68" s="7" t="s">
        <v>161</v>
      </c>
      <c r="F68" s="7" t="s">
        <v>102</v>
      </c>
      <c r="G68" s="7" t="s">
        <v>48</v>
      </c>
      <c r="H68" s="7" t="s">
        <v>118</v>
      </c>
      <c r="I68" s="7" t="s">
        <v>103</v>
      </c>
      <c r="J68" s="7" t="s">
        <v>119</v>
      </c>
      <c r="K68" s="7" t="s">
        <v>106</v>
      </c>
      <c r="L68" s="7" t="s">
        <v>107</v>
      </c>
      <c r="M68" s="7" t="s">
        <v>120</v>
      </c>
    </row>
    <row r="69" spans="1:13">
      <c r="A69" s="15"/>
      <c r="B69" s="1"/>
      <c r="C69" s="1"/>
      <c r="D69" s="53"/>
      <c r="E69" s="1"/>
      <c r="F69" s="1"/>
      <c r="G69" s="1"/>
      <c r="H69" s="1"/>
      <c r="I69" s="1"/>
      <c r="J69" s="1"/>
      <c r="K69" s="1"/>
      <c r="L69" s="1"/>
      <c r="M69" s="1"/>
    </row>
    <row r="70" spans="1:13">
      <c r="A70" s="15"/>
      <c r="B70" s="1"/>
      <c r="C70" s="1"/>
      <c r="D70" s="53"/>
      <c r="E70" s="1"/>
      <c r="F70" s="1"/>
      <c r="G70" s="1"/>
      <c r="H70" s="1"/>
      <c r="I70" s="1"/>
      <c r="J70" s="1"/>
      <c r="K70" s="1"/>
      <c r="L70" s="1"/>
      <c r="M70" s="1"/>
    </row>
    <row r="71" spans="1:13">
      <c r="A71" s="15"/>
      <c r="B71" s="1"/>
      <c r="C71" s="1"/>
      <c r="D71" s="53"/>
      <c r="E71" s="1"/>
      <c r="F71" s="1"/>
      <c r="G71" s="1"/>
      <c r="H71" s="1"/>
      <c r="I71" s="1"/>
      <c r="J71" s="1"/>
      <c r="K71" s="1"/>
      <c r="L71" s="1"/>
      <c r="M71" s="1"/>
    </row>
    <row r="72" spans="1:13">
      <c r="A72" s="15"/>
      <c r="B72" s="1"/>
      <c r="C72" s="1"/>
      <c r="D72" s="53"/>
      <c r="E72" s="1"/>
      <c r="F72" s="1"/>
      <c r="G72" s="1"/>
      <c r="H72" s="1"/>
      <c r="I72" s="1"/>
      <c r="J72" s="1"/>
      <c r="K72" s="1"/>
      <c r="L72" s="1"/>
      <c r="M72" s="1"/>
    </row>
    <row r="73" spans="1:13">
      <c r="A73" s="15"/>
      <c r="B73" s="1"/>
      <c r="C73" s="1"/>
      <c r="D73" s="53"/>
      <c r="E73" s="1"/>
      <c r="F73" s="1"/>
      <c r="G73" s="1"/>
      <c r="H73" s="1"/>
      <c r="I73" s="1"/>
      <c r="J73" s="1"/>
      <c r="K73" s="1"/>
      <c r="L73" s="1"/>
      <c r="M73" s="1"/>
    </row>
    <row r="74" spans="1:13">
      <c r="A74" s="15"/>
      <c r="B74" s="1"/>
      <c r="C74" s="1"/>
      <c r="D74" s="53"/>
      <c r="E74" s="1"/>
      <c r="F74" s="1"/>
      <c r="G74" s="1"/>
      <c r="H74" s="1"/>
      <c r="I74" s="1"/>
      <c r="J74" s="1"/>
      <c r="K74" s="1"/>
      <c r="L74" s="1"/>
      <c r="M74" s="1"/>
    </row>
    <row r="75" spans="1:13">
      <c r="A75" s="15"/>
      <c r="B75" s="1"/>
      <c r="C75" s="1"/>
      <c r="D75" s="53"/>
      <c r="E75" s="1"/>
      <c r="F75" s="1"/>
      <c r="G75" s="1"/>
      <c r="H75" s="1"/>
      <c r="I75" s="1"/>
      <c r="J75" s="1"/>
      <c r="K75" s="1"/>
      <c r="L75" s="1"/>
      <c r="M75" s="1"/>
    </row>
    <row r="76" spans="1:13">
      <c r="A76" s="15"/>
      <c r="B76" s="1"/>
      <c r="C76" s="1"/>
      <c r="D76" s="53"/>
      <c r="E76" s="1"/>
      <c r="F76" s="1"/>
      <c r="G76" s="1"/>
      <c r="H76" s="1"/>
      <c r="I76" s="1"/>
      <c r="J76" s="1"/>
      <c r="K76" s="1"/>
      <c r="L76" s="1"/>
      <c r="M76" s="1"/>
    </row>
    <row r="77" spans="1:13">
      <c r="A77" s="15"/>
      <c r="B77" s="1"/>
      <c r="C77" s="1"/>
      <c r="D77" s="53"/>
      <c r="E77" s="1"/>
      <c r="F77" s="1"/>
      <c r="G77" s="1"/>
      <c r="H77" s="1"/>
      <c r="I77" s="1"/>
      <c r="J77" s="1"/>
      <c r="K77" s="1"/>
      <c r="L77" s="1"/>
      <c r="M77" s="1"/>
    </row>
    <row r="78" spans="1:13">
      <c r="A78" s="15"/>
      <c r="B78" s="1"/>
      <c r="C78" s="1"/>
      <c r="D78" s="53"/>
      <c r="E78" s="1"/>
      <c r="F78" s="1"/>
      <c r="G78" s="1"/>
      <c r="H78" s="1"/>
      <c r="I78" s="1"/>
      <c r="J78" s="1"/>
      <c r="K78" s="1"/>
      <c r="L78" s="1"/>
      <c r="M78" s="1"/>
    </row>
    <row r="79" spans="1:13">
      <c r="A79" s="15"/>
      <c r="B79" s="1"/>
      <c r="C79" s="1"/>
      <c r="D79" s="53"/>
      <c r="E79" s="1"/>
      <c r="F79" s="1"/>
      <c r="G79" s="1"/>
      <c r="H79" s="1"/>
      <c r="I79" s="1"/>
      <c r="J79" s="1"/>
      <c r="K79" s="1"/>
      <c r="L79" s="1"/>
      <c r="M79" s="1"/>
    </row>
    <row r="80" spans="1:13">
      <c r="A80" s="15"/>
      <c r="B80" s="1"/>
      <c r="C80" s="1"/>
      <c r="D80" s="53"/>
      <c r="E80" s="1"/>
      <c r="F80" s="1"/>
      <c r="G80" s="1"/>
      <c r="H80" s="1"/>
      <c r="I80" s="1"/>
      <c r="J80" s="1"/>
      <c r="K80" s="1"/>
      <c r="L80" s="1"/>
      <c r="M80" s="1"/>
    </row>
    <row r="81" spans="1:13">
      <c r="A81" s="15"/>
      <c r="B81" s="1"/>
      <c r="C81" s="1"/>
      <c r="D81" s="53"/>
      <c r="E81" s="1"/>
      <c r="F81" s="1"/>
      <c r="G81" s="1"/>
      <c r="H81" s="1"/>
      <c r="I81" s="1"/>
      <c r="J81" s="1"/>
      <c r="K81" s="1"/>
      <c r="L81" s="1"/>
      <c r="M81" s="1"/>
    </row>
    <row r="82" spans="1:13">
      <c r="A82" s="15"/>
      <c r="B82" s="1"/>
      <c r="C82" s="1"/>
      <c r="D82" s="53"/>
      <c r="E82" s="1"/>
      <c r="F82" s="1"/>
      <c r="G82" s="1"/>
      <c r="H82" s="1"/>
      <c r="I82" s="1"/>
      <c r="J82" s="1"/>
      <c r="K82" s="1"/>
      <c r="L82" s="1"/>
      <c r="M82" s="1"/>
    </row>
    <row r="83" spans="1:13">
      <c r="A83" s="15"/>
      <c r="B83" s="1"/>
      <c r="C83" s="1"/>
      <c r="D83" s="53"/>
      <c r="E83" s="1"/>
      <c r="F83" s="1"/>
      <c r="G83" s="1"/>
      <c r="H83" s="1"/>
      <c r="I83" s="1"/>
      <c r="J83" s="1"/>
      <c r="K83" s="1"/>
      <c r="L83" s="1"/>
      <c r="M83" s="1"/>
    </row>
    <row r="84" spans="1:13">
      <c r="A84" s="15"/>
      <c r="B84" s="1"/>
      <c r="C84" s="1"/>
      <c r="D84" s="53"/>
      <c r="E84" s="1"/>
      <c r="F84" s="1"/>
      <c r="G84" s="1"/>
      <c r="H84" s="1"/>
      <c r="I84" s="1"/>
      <c r="J84" s="1"/>
      <c r="K84" s="1"/>
      <c r="L84" s="1"/>
      <c r="M84" s="1"/>
    </row>
    <row r="85" spans="1:13">
      <c r="A85" s="15"/>
      <c r="B85" s="1"/>
      <c r="C85" s="1"/>
      <c r="D85" s="53"/>
      <c r="E85" s="1"/>
      <c r="F85" s="1"/>
      <c r="G85" s="1"/>
      <c r="H85" s="1"/>
      <c r="I85" s="1"/>
      <c r="J85" s="1"/>
      <c r="K85" s="1"/>
      <c r="L85" s="1"/>
      <c r="M85" s="1"/>
    </row>
    <row r="86" spans="1:13">
      <c r="A86" s="15"/>
      <c r="B86" s="1"/>
      <c r="C86" s="1"/>
      <c r="D86" s="53"/>
      <c r="E86" s="1"/>
      <c r="F86" s="1"/>
      <c r="G86" s="1"/>
      <c r="H86" s="1"/>
      <c r="I86" s="1"/>
      <c r="J86" s="1"/>
      <c r="K86" s="1"/>
      <c r="L86" s="1"/>
      <c r="M86" s="1"/>
    </row>
    <row r="87" spans="1:13">
      <c r="A87" s="15"/>
      <c r="B87" s="1"/>
      <c r="C87" s="1"/>
      <c r="D87" s="53"/>
      <c r="E87" s="1"/>
      <c r="F87" s="1"/>
      <c r="G87" s="1"/>
      <c r="H87" s="1"/>
      <c r="I87" s="1"/>
      <c r="J87" s="1"/>
      <c r="K87" s="1"/>
      <c r="L87" s="1"/>
      <c r="M87" s="1"/>
    </row>
    <row r="88" spans="1:13">
      <c r="A88" s="15"/>
      <c r="B88" s="1"/>
      <c r="C88" s="1"/>
      <c r="D88" s="53"/>
      <c r="E88" s="1"/>
      <c r="F88" s="1"/>
      <c r="G88" s="1"/>
      <c r="H88" s="1"/>
      <c r="I88" s="1"/>
      <c r="J88" s="1"/>
      <c r="K88" s="1"/>
      <c r="L88" s="1"/>
      <c r="M88" s="1"/>
    </row>
    <row r="89" spans="1:13">
      <c r="A89" s="15"/>
      <c r="B89" s="1"/>
      <c r="C89" s="1"/>
      <c r="D89" s="53"/>
      <c r="E89" s="1"/>
      <c r="F89" s="1"/>
      <c r="G89" s="1"/>
      <c r="H89" s="1"/>
      <c r="I89" s="1"/>
      <c r="J89" s="1"/>
      <c r="K89" s="1"/>
      <c r="L89" s="1"/>
      <c r="M89" s="1"/>
    </row>
  </sheetData>
  <sheetProtection algorithmName="SHA-512" hashValue="kPTIF1CEylhcD8rKnhrIN4Xk9N7emJE2oPZdyJb6PtwuMACiz+HkgjqGdzwkgQLHXsy1tvC8AQEEiARDdfBMvw==" saltValue="ggScM5hnwwE+NK3i/lZZJg==" spinCount="100000" sheet="1" objects="1" scenarios="1"/>
  <protectedRanges>
    <protectedRange sqref="A1:M1" name="Range1"/>
  </protectedRanges>
  <phoneticPr fontId="7" type="noConversion"/>
  <hyperlinks>
    <hyperlink ref="D2" r:id="rId1" xr:uid="{D5A5C325-BB73-4D96-A1F8-EBE0E0912892}"/>
    <hyperlink ref="D3" r:id="rId2" xr:uid="{9861005A-A8F9-4CFE-BA4F-CB460F9B9DA6}"/>
    <hyperlink ref="D4" r:id="rId3" xr:uid="{1EFE693F-629B-43E8-A18B-DD23D745E182}"/>
    <hyperlink ref="D5" r:id="rId4" xr:uid="{D9149647-5AC7-4698-9D12-856D8429F9D3}"/>
    <hyperlink ref="D6" r:id="rId5" xr:uid="{61ED5FEE-20C5-46EC-83C8-0E946B41BAE5}"/>
    <hyperlink ref="D7" r:id="rId6" xr:uid="{6C0037CA-519E-4967-BDF9-14D0D49D8F2F}"/>
    <hyperlink ref="D8" r:id="rId7" xr:uid="{FF60DF04-D1BD-466C-BC65-A4BBF73DFB72}"/>
    <hyperlink ref="D9" r:id="rId8" xr:uid="{A6850449-30A1-4B58-B917-FDC14A93A2AD}"/>
    <hyperlink ref="D10" r:id="rId9" xr:uid="{AC17D51F-CD91-4929-9EE7-865B5AD96C6B}"/>
    <hyperlink ref="D11" r:id="rId10" xr:uid="{588CCE97-AEFD-44A9-9085-76183297D6F5}"/>
    <hyperlink ref="D12" r:id="rId11" xr:uid="{7599F25B-9ED3-4D73-A2EE-38CB2441C883}"/>
    <hyperlink ref="D13" r:id="rId12" xr:uid="{D289340C-C219-4A4E-82B0-2EB52F3A5BE2}"/>
    <hyperlink ref="D14" r:id="rId13" xr:uid="{0049776D-9AB4-4C54-836D-4F02A83E6099}"/>
    <hyperlink ref="D15" r:id="rId14" xr:uid="{BA431AC7-1E5D-4673-B4A9-658F636A995A}"/>
    <hyperlink ref="D16" r:id="rId15" xr:uid="{002D5D00-9769-43A8-816F-87AEA12153C4}"/>
    <hyperlink ref="D17" r:id="rId16" xr:uid="{8E4D4107-86A5-436B-9A8A-F9E0286B1051}"/>
    <hyperlink ref="D18" r:id="rId17" xr:uid="{5CD447FF-8427-4937-B594-07FE1EE037ED}"/>
    <hyperlink ref="D19" r:id="rId18" xr:uid="{405D9362-EC05-4264-82BF-3E8937517719}"/>
    <hyperlink ref="D20" r:id="rId19" xr:uid="{53D90D36-F7C4-4FB0-AFB6-C8A9614DF0D7}"/>
    <hyperlink ref="D21" r:id="rId20" xr:uid="{605DBBA4-F234-470D-BDB5-078F9F9450DD}"/>
    <hyperlink ref="D22" r:id="rId21" xr:uid="{93F74027-2F7A-4C01-A365-4CC1A271F2F1}"/>
    <hyperlink ref="D23" r:id="rId22" xr:uid="{ED94FF41-3C52-4F87-AE9E-E17E2E359F98}"/>
    <hyperlink ref="D24" r:id="rId23" xr:uid="{80171E2E-D7BA-41C9-A792-0DACA998031F}"/>
    <hyperlink ref="D25" r:id="rId24" xr:uid="{02358123-4971-41AC-BF47-46B3844AA036}"/>
    <hyperlink ref="D26" r:id="rId25" xr:uid="{40969A1C-8763-4975-8A6F-D44D641B065C}"/>
    <hyperlink ref="D27" r:id="rId26" xr:uid="{BCCDA945-CB94-4565-AB00-719C11B68793}"/>
    <hyperlink ref="D28" r:id="rId27" xr:uid="{5D9BFBD3-DC8C-463C-9868-B3B8037965DD}"/>
    <hyperlink ref="D29" r:id="rId28" xr:uid="{A803AEAE-C252-4F16-8ED5-7DEF66DD5131}"/>
    <hyperlink ref="D30" r:id="rId29" xr:uid="{5628A5F0-79A4-4338-AEDD-6C7F6C535DCF}"/>
    <hyperlink ref="D31" r:id="rId30" xr:uid="{CD9E603D-E59B-41F1-A985-34763F5B423E}"/>
    <hyperlink ref="D32" r:id="rId31" xr:uid="{834487AD-257E-421E-A2EE-BD319B672E19}"/>
    <hyperlink ref="D33" r:id="rId32" xr:uid="{49CE1653-0448-4E5C-9495-AD6FB735E7A1}"/>
    <hyperlink ref="D34" r:id="rId33" xr:uid="{6DE06C30-68D9-4672-A984-99901A31D4DE}"/>
    <hyperlink ref="D35" r:id="rId34" xr:uid="{55AD3C26-9146-41DA-9917-63271FFDDCE1}"/>
    <hyperlink ref="D36" r:id="rId35" xr:uid="{D42B5F1C-ADC8-4202-8448-B269F2B5B652}"/>
    <hyperlink ref="D37" r:id="rId36" xr:uid="{36344491-9F61-4ECC-9EA2-C5B580D9FFE3}"/>
    <hyperlink ref="D38" r:id="rId37" xr:uid="{33BA422D-4D56-4458-9E55-2CB256223190}"/>
    <hyperlink ref="D39" r:id="rId38" xr:uid="{8BFD2E4E-4190-4F9D-85B1-7DBDF13E99B7}"/>
    <hyperlink ref="D40" r:id="rId39" xr:uid="{BD803EBA-CD21-4312-9D93-E001918DF564}"/>
    <hyperlink ref="D41" r:id="rId40" xr:uid="{04485866-292D-4D88-9B1D-C08AE93B5A0D}"/>
    <hyperlink ref="D42" r:id="rId41" xr:uid="{133A7A44-D82E-4FA0-B1E0-081738EF1AAC}"/>
    <hyperlink ref="D43" r:id="rId42" xr:uid="{92A8856E-0B8A-4A1E-96CB-3364EE837914}"/>
    <hyperlink ref="D44" r:id="rId43" xr:uid="{5D93700A-9456-4FA6-8764-93F20CA81F31}"/>
    <hyperlink ref="D45" r:id="rId44" location=":~:text=The%20Centers%20for%20Disease%20Control,quantify%20communities%20experiencing%20social%20vulnerability." display="https://www.atsdr.cdc.gov/placeandhealth/svi/index.html - :~:text=The%20Centers%20for%20Disease%20Control,quantify%20communities%20experiencing%20social%20vulnerability." xr:uid="{B2D802A1-A88A-4FFC-BCDE-7175DAEC8EFA}"/>
    <hyperlink ref="D46" r:id="rId45" xr:uid="{6DB89D75-9C9C-4F20-BC11-BAC355AE4DF2}"/>
    <hyperlink ref="D47" r:id="rId46" xr:uid="{7195AFE2-591E-4BAC-9B94-50101A98FFF3}"/>
    <hyperlink ref="D48" r:id="rId47" xr:uid="{BD902DFC-4005-4F56-B804-82006D5E516D}"/>
    <hyperlink ref="D49" r:id="rId48" xr:uid="{A2F23E5C-BC74-4C81-936A-D577B3075D2A}"/>
    <hyperlink ref="D50" r:id="rId49" xr:uid="{855821C2-D417-4310-822A-8110C02E3AB6}"/>
    <hyperlink ref="D51" r:id="rId50" xr:uid="{3B20FA03-7AD5-4DBF-AC0D-5A5E0F72BCFE}"/>
    <hyperlink ref="D52" r:id="rId51" xr:uid="{1E0CFC1F-677B-4BCB-82F0-B2AF64FDBD1F}"/>
    <hyperlink ref="D53" r:id="rId52" xr:uid="{AABF28DB-3F6C-4A39-910B-11F851ACD5CF}"/>
    <hyperlink ref="D54" r:id="rId53" xr:uid="{A909138B-EFD5-4D68-9A1D-2485372077CA}"/>
    <hyperlink ref="D55" r:id="rId54" xr:uid="{88D74EEB-345C-4D2E-857C-CD4ABCA35FFA}"/>
    <hyperlink ref="D56" r:id="rId55" xr:uid="{6CA34206-CADF-4AA2-89DD-39075B6B191C}"/>
    <hyperlink ref="D57" r:id="rId56" xr:uid="{27F4F64A-ECEB-4241-B92A-0A2576446959}"/>
    <hyperlink ref="D58" r:id="rId57" xr:uid="{C6A8BEF3-A026-49DA-8B4C-7D61C4B08061}"/>
    <hyperlink ref="D59" r:id="rId58" xr:uid="{0274DFCA-208C-48FA-AB34-F0F5F131621F}"/>
    <hyperlink ref="D60" r:id="rId59" xr:uid="{EB9AB8C2-9227-4F29-A636-59B3F06A4590}"/>
    <hyperlink ref="D61" r:id="rId60" xr:uid="{276CB7EC-3DAA-490E-ACC2-074AB2C46A1F}"/>
    <hyperlink ref="D62" r:id="rId61" xr:uid="{D56B02BD-9AFC-4D82-AECF-1C954D97BE85}"/>
    <hyperlink ref="D64" r:id="rId62" xr:uid="{3E3FCF74-ED5B-4D6D-896F-EE541568A251}"/>
    <hyperlink ref="D65" r:id="rId63" xr:uid="{1591E591-A62A-4AE9-AD4C-15E06D0D7121}"/>
    <hyperlink ref="D66" r:id="rId64" location="user-guide" xr:uid="{2A58E3AA-69FB-4C8C-B736-2BFD8882835D}"/>
    <hyperlink ref="D67" r:id="rId65" xr:uid="{77B4C2D1-A4B9-403F-B9D0-7FD974F1CCD0}"/>
    <hyperlink ref="D68" r:id="rId66" xr:uid="{773E533B-1AB6-4AF6-B43F-F82A319A4DD8}"/>
    <hyperlink ref="D63" r:id="rId67" xr:uid="{6D18571B-D056-42B1-B921-861A60BB0DA3}"/>
  </hyperlinks>
  <pageMargins left="0.7" right="0.7" top="0.75" bottom="0.75" header="0.3" footer="0.3"/>
  <pageSetup orientation="portrait" verticalDpi="0" r:id="rId68"/>
  <tableParts count="1">
    <tablePart r:id="rId6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A1F64D54F9CC4D9AB4717FFB111E9A" ma:contentTypeVersion="13" ma:contentTypeDescription="Create a new document." ma:contentTypeScope="" ma:versionID="a69a609d7b8593fb038e811bad883a4b">
  <xsd:schema xmlns:xsd="http://www.w3.org/2001/XMLSchema" xmlns:xs="http://www.w3.org/2001/XMLSchema" xmlns:p="http://schemas.microsoft.com/office/2006/metadata/properties" xmlns:ns2="05e28b5a-dbf5-419c-9f8e-05a94dd56b3f" xmlns:ns3="5dd787aa-544b-455e-8364-75ab4854b8b5" targetNamespace="http://schemas.microsoft.com/office/2006/metadata/properties" ma:root="true" ma:fieldsID="6cca6bf075e4e459f91f69549977bccc" ns2:_="" ns3:_="">
    <xsd:import namespace="05e28b5a-dbf5-419c-9f8e-05a94dd56b3f"/>
    <xsd:import namespace="5dd787aa-544b-455e-8364-75ab4854b8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28b5a-dbf5-419c-9f8e-05a94dd56b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9c83298-ab33-4bcc-aefe-996cd4cca3f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d787aa-544b-455e-8364-75ab4854b8b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921b21-9311-4bdd-bd96-6f5960181170}" ma:internalName="TaxCatchAll" ma:showField="CatchAllData" ma:web="5dd787aa-544b-455e-8364-75ab4854b8b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d787aa-544b-455e-8364-75ab4854b8b5" xsi:nil="true"/>
    <lcf76f155ced4ddcb4097134ff3c332f xmlns="05e28b5a-dbf5-419c-9f8e-05a94dd56b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5F0F3D-E980-4344-9042-3378410D18B3}">
  <ds:schemaRefs>
    <ds:schemaRef ds:uri="http://schemas.microsoft.com/sharepoint/v3/contenttype/forms"/>
  </ds:schemaRefs>
</ds:datastoreItem>
</file>

<file path=customXml/itemProps2.xml><?xml version="1.0" encoding="utf-8"?>
<ds:datastoreItem xmlns:ds="http://schemas.openxmlformats.org/officeDocument/2006/customXml" ds:itemID="{2E88BAE9-E4C7-488D-B2EF-1B08642C2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28b5a-dbf5-419c-9f8e-05a94dd56b3f"/>
    <ds:schemaRef ds:uri="5dd787aa-544b-455e-8364-75ab4854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C6FAEA-C9D7-45A4-B315-FD189287D717}">
  <ds:schemaRefs>
    <ds:schemaRef ds:uri="http://schemas.microsoft.com/office/2006/metadata/properties"/>
    <ds:schemaRef ds:uri="http://schemas.microsoft.com/office/infopath/2007/PartnerControls"/>
    <ds:schemaRef ds:uri="5dd787aa-544b-455e-8364-75ab4854b8b5"/>
    <ds:schemaRef ds:uri="05e28b5a-dbf5-419c-9f8e-05a94dd56b3f"/>
  </ds:schemaRefs>
</ds:datastoreItem>
</file>

<file path=docMetadata/LabelInfo.xml><?xml version="1.0" encoding="utf-8"?>
<clbl:labelList xmlns:clbl="http://schemas.microsoft.com/office/2020/mipLabelMetadata">
  <clbl:label id="{448151e3-dd12-48c1-aa8d-045ec2a1daaa}" enabled="1" method="Standard" siteId="{9775d500-e49b-49a7-9e24-1ada087be6e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 </vt:lpstr>
      <vt:lpstr>Mapping</vt:lpstr>
      <vt:lpstr>Design</vt:lpstr>
      <vt:lpstr>Data Analytics &amp; Management</vt:lpstr>
      <vt:lpstr>Process &amp; Data Visualization</vt:lpstr>
      <vt:lpstr>Modeling</vt:lpstr>
      <vt:lpstr>Surveying</vt:lpstr>
      <vt:lpstr>Self-Evaluation Tools</vt:lpstr>
      <vt:lpstr>Calculator</vt:lpstr>
      <vt:lpstr>Datasets &amp; Databases</vt:lpstr>
      <vt:lpstr>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Free Resources Template</dc:title>
  <dc:subject>Free resources template to find tools and resources</dc:subject>
  <dc:creator>U.S. DOT, OST, Build America Bureau</dc:creator>
  <cp:keywords>software, tools, data, resources, free, database</cp:keywords>
  <dc:description/>
  <cp:lastModifiedBy>Will Sloan</cp:lastModifiedBy>
  <cp:revision/>
  <dcterms:created xsi:type="dcterms:W3CDTF">2024-06-11T12:55:16Z</dcterms:created>
  <dcterms:modified xsi:type="dcterms:W3CDTF">2024-11-01T12:44:26Z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0x010100ECA1F64D54F9CC4D9AB4717FFB111E9A</vt:lpwstr>
  </property>
  <property fmtid="{D5CDD505-2E9C-101B-9397-08002B2CF9AE}" pid="3" name="MediaServiceImageTags">
    <vt:lpwstr/>
  </property>
</Properties>
</file>